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3085" windowHeight="931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Arkusz1!$A$1:$N$155</definedName>
  </definedNames>
  <calcPr calcId="124519"/>
</workbook>
</file>

<file path=xl/calcChain.xml><?xml version="1.0" encoding="utf-8"?>
<calcChain xmlns="http://schemas.openxmlformats.org/spreadsheetml/2006/main">
  <c r="L131" i="1"/>
  <c r="M30"/>
  <c r="K131"/>
  <c r="J131"/>
  <c r="I131"/>
  <c r="H131"/>
  <c r="M91"/>
  <c r="M90"/>
  <c r="M56"/>
  <c r="M55"/>
  <c r="M81" l="1"/>
  <c r="M76"/>
  <c r="H82"/>
  <c r="I82"/>
  <c r="J82"/>
  <c r="K82"/>
  <c r="N82"/>
  <c r="H102"/>
  <c r="I102"/>
  <c r="J102"/>
  <c r="K102"/>
  <c r="N102"/>
  <c r="H117"/>
  <c r="I117"/>
  <c r="J117"/>
  <c r="K117"/>
  <c r="N117"/>
  <c r="H130"/>
  <c r="I130"/>
  <c r="J130"/>
  <c r="K130"/>
  <c r="N130"/>
  <c r="H52"/>
  <c r="I52"/>
  <c r="J52"/>
  <c r="K52"/>
  <c r="N52"/>
  <c r="H68"/>
  <c r="I68"/>
  <c r="J68"/>
  <c r="K68"/>
  <c r="N68"/>
  <c r="H34"/>
  <c r="I34"/>
  <c r="J34"/>
  <c r="K34"/>
  <c r="N34"/>
  <c r="M116"/>
  <c r="M115"/>
  <c r="M113"/>
  <c r="M112"/>
  <c r="M111"/>
  <c r="M110"/>
  <c r="M109"/>
  <c r="M108"/>
  <c r="M107"/>
  <c r="M106"/>
  <c r="M104"/>
  <c r="M117" s="1"/>
  <c r="M128"/>
  <c r="M127"/>
  <c r="M126"/>
  <c r="M125"/>
  <c r="M124"/>
  <c r="M123"/>
  <c r="M122"/>
  <c r="M130" s="1"/>
  <c r="M121"/>
  <c r="M120"/>
  <c r="M119"/>
  <c r="M101"/>
  <c r="M100"/>
  <c r="M98"/>
  <c r="M96"/>
  <c r="M94"/>
  <c r="M93"/>
  <c r="M92"/>
  <c r="M89"/>
  <c r="M88"/>
  <c r="M87"/>
  <c r="M86"/>
  <c r="M85"/>
  <c r="M84"/>
  <c r="M102" s="1"/>
  <c r="M70"/>
  <c r="M73"/>
  <c r="M74"/>
  <c r="M77"/>
  <c r="M78"/>
  <c r="M79"/>
  <c r="M80"/>
  <c r="M67"/>
  <c r="M66"/>
  <c r="M64"/>
  <c r="M63"/>
  <c r="M62"/>
  <c r="M61"/>
  <c r="M59"/>
  <c r="M58"/>
  <c r="M57"/>
  <c r="M54"/>
  <c r="M68" s="1"/>
  <c r="M51"/>
  <c r="M50"/>
  <c r="M49"/>
  <c r="M52" s="1"/>
  <c r="M48"/>
  <c r="M47"/>
  <c r="M46"/>
  <c r="M45"/>
  <c r="M44"/>
  <c r="M43"/>
  <c r="M42"/>
  <c r="M41"/>
  <c r="M40"/>
  <c r="M37"/>
  <c r="M36"/>
  <c r="M33"/>
  <c r="M32"/>
  <c r="M31"/>
  <c r="M29"/>
  <c r="M28"/>
  <c r="M27"/>
  <c r="M26"/>
  <c r="M24"/>
  <c r="M21"/>
  <c r="M131" l="1"/>
  <c r="M34"/>
  <c r="N131"/>
  <c r="M82"/>
</calcChain>
</file>

<file path=xl/sharedStrings.xml><?xml version="1.0" encoding="utf-8"?>
<sst xmlns="http://schemas.openxmlformats.org/spreadsheetml/2006/main" count="484" uniqueCount="243">
  <si>
    <t>O/F</t>
  </si>
  <si>
    <t>l</t>
  </si>
  <si>
    <r>
      <t>ć</t>
    </r>
    <r>
      <rPr>
        <sz val="8"/>
        <rFont val="Arial"/>
        <family val="2"/>
        <charset val="238"/>
      </rPr>
      <t xml:space="preserve"> - ćwiczenia</t>
    </r>
  </si>
  <si>
    <r>
      <t xml:space="preserve">l </t>
    </r>
    <r>
      <rPr>
        <sz val="8"/>
        <rFont val="Arial"/>
        <family val="2"/>
        <charset val="238"/>
      </rPr>
      <t>- laboratorium</t>
    </r>
  </si>
  <si>
    <r>
      <t xml:space="preserve">p </t>
    </r>
    <r>
      <rPr>
        <sz val="8"/>
        <rFont val="Arial"/>
        <family val="2"/>
        <charset val="238"/>
      </rPr>
      <t>- projekt</t>
    </r>
  </si>
  <si>
    <r>
      <t xml:space="preserve">s </t>
    </r>
    <r>
      <rPr>
        <sz val="8"/>
        <rFont val="Arial"/>
        <family val="2"/>
        <charset val="238"/>
      </rPr>
      <t>- seminarium</t>
    </r>
  </si>
  <si>
    <r>
      <t>**</t>
    </r>
    <r>
      <rPr>
        <i/>
        <sz val="8"/>
        <rFont val="Arial"/>
        <family val="2"/>
        <charset val="238"/>
      </rPr>
      <t>grupy zajęć zgodne z załącznikiem nr 1 do niniejszego zarządzenia</t>
    </r>
  </si>
  <si>
    <t>*kod nadawany przez system ''Programy kształcenia"</t>
  </si>
  <si>
    <t>O</t>
  </si>
  <si>
    <t>MK_1</t>
  </si>
  <si>
    <t>zaliczenie</t>
  </si>
  <si>
    <t>MK_11</t>
  </si>
  <si>
    <t>F</t>
  </si>
  <si>
    <t>MK_3</t>
  </si>
  <si>
    <t>egzamin</t>
  </si>
  <si>
    <t>MK_6</t>
  </si>
  <si>
    <t>MK_2</t>
  </si>
  <si>
    <t>MK_9</t>
  </si>
  <si>
    <t>MK_10</t>
  </si>
  <si>
    <t>MK_8</t>
  </si>
  <si>
    <t>MK_4</t>
  </si>
  <si>
    <t>MK_14</t>
  </si>
  <si>
    <t>MK_12</t>
  </si>
  <si>
    <t>MK_17</t>
  </si>
  <si>
    <t>MK_13</t>
  </si>
  <si>
    <t>MK_15</t>
  </si>
  <si>
    <t>MK_16</t>
  </si>
  <si>
    <t>MK_11/1</t>
  </si>
  <si>
    <t>MK_11/2</t>
  </si>
  <si>
    <t>MK_9/1</t>
  </si>
  <si>
    <t>MK_9/2</t>
  </si>
  <si>
    <t>MK_30</t>
  </si>
  <si>
    <t>MK_19</t>
  </si>
  <si>
    <t>MK_19/1</t>
  </si>
  <si>
    <t>MK_19/2</t>
  </si>
  <si>
    <t>MK_35</t>
  </si>
  <si>
    <t>MK_7</t>
  </si>
  <si>
    <t>MK_5</t>
  </si>
  <si>
    <t>MK_10/1</t>
  </si>
  <si>
    <t>MK_10/2</t>
  </si>
  <si>
    <t>MK_31</t>
  </si>
  <si>
    <t>MK_31/1</t>
  </si>
  <si>
    <t>MK_31/2</t>
  </si>
  <si>
    <t>MK_20</t>
  </si>
  <si>
    <t>MK_20/1</t>
  </si>
  <si>
    <t>MK_20/2</t>
  </si>
  <si>
    <t>MK_36</t>
  </si>
  <si>
    <t>MK_48</t>
  </si>
  <si>
    <t>MK_32</t>
  </si>
  <si>
    <t>MK_32/1</t>
  </si>
  <si>
    <t>MK_32/2</t>
  </si>
  <si>
    <t>MK_25</t>
  </si>
  <si>
    <t>MK_37</t>
  </si>
  <si>
    <t>MK_21</t>
  </si>
  <si>
    <t>MK_21/1</t>
  </si>
  <si>
    <t>MK_21/2</t>
  </si>
  <si>
    <t>MK_29</t>
  </si>
  <si>
    <t>MK_29/1</t>
  </si>
  <si>
    <t>MK_29/2</t>
  </si>
  <si>
    <t>MK_29/3</t>
  </si>
  <si>
    <t>MK_33</t>
  </si>
  <si>
    <t>MK_331</t>
  </si>
  <si>
    <t>MK_33/2</t>
  </si>
  <si>
    <t>MK_38</t>
  </si>
  <si>
    <t>MK_22</t>
  </si>
  <si>
    <t>MK_22/1</t>
  </si>
  <si>
    <t>MK_22/2</t>
  </si>
  <si>
    <t>MK_22/3</t>
  </si>
  <si>
    <t>MK_26</t>
  </si>
  <si>
    <t>MK_42</t>
  </si>
  <si>
    <t>MK_34</t>
  </si>
  <si>
    <t>MK_39</t>
  </si>
  <si>
    <t>MK_39/1</t>
  </si>
  <si>
    <t>MK_39/2</t>
  </si>
  <si>
    <t>MK_39/3</t>
  </si>
  <si>
    <t>MK_18</t>
  </si>
  <si>
    <t>MK_23</t>
  </si>
  <si>
    <t>MK_23/1</t>
  </si>
  <si>
    <t>MK_23/2</t>
  </si>
  <si>
    <t>MK_23/3</t>
  </si>
  <si>
    <t>MK_27</t>
  </si>
  <si>
    <t>MK_27/1</t>
  </si>
  <si>
    <t>MK_27/2</t>
  </si>
  <si>
    <t>MK_27/3</t>
  </si>
  <si>
    <t>MK_43</t>
  </si>
  <si>
    <t>MK_49</t>
  </si>
  <si>
    <t>MK_24</t>
  </si>
  <si>
    <t>MK_24/1</t>
  </si>
  <si>
    <t>MK_24/2</t>
  </si>
  <si>
    <t>MK_28</t>
  </si>
  <si>
    <t>MK_28/1</t>
  </si>
  <si>
    <t>MK_28/2</t>
  </si>
  <si>
    <t>MK_28/3</t>
  </si>
  <si>
    <t>MK_45</t>
  </si>
  <si>
    <t>Projektowanie przeddyplomowe</t>
  </si>
  <si>
    <t>MK_45/1</t>
  </si>
  <si>
    <t>MK_45/2</t>
  </si>
  <si>
    <t>MK_45/3</t>
  </si>
  <si>
    <t>MK_44</t>
  </si>
  <si>
    <t>MK_40</t>
  </si>
  <si>
    <t>MK_40/1</t>
  </si>
  <si>
    <t>MK_40/2</t>
  </si>
  <si>
    <t>MK_41</t>
  </si>
  <si>
    <t>MK_41/1</t>
  </si>
  <si>
    <t>MK_41/2</t>
  </si>
  <si>
    <t>MK_46</t>
  </si>
  <si>
    <t>MK_46/1</t>
  </si>
  <si>
    <t>MK_46/2</t>
  </si>
  <si>
    <t>MK_46/3</t>
  </si>
  <si>
    <t>MK_47</t>
  </si>
  <si>
    <t>p</t>
  </si>
  <si>
    <t>s</t>
  </si>
  <si>
    <t>A</t>
  </si>
  <si>
    <t>A-D</t>
  </si>
  <si>
    <t>A-B-D</t>
  </si>
  <si>
    <t>A-B-C</t>
  </si>
  <si>
    <t>A-B</t>
  </si>
  <si>
    <t>A-C</t>
  </si>
  <si>
    <t>Descriptive Geometry and Architectural Drawing I</t>
  </si>
  <si>
    <t>Descriptive Geometry I</t>
  </si>
  <si>
    <t>Architectural Drawing I</t>
  </si>
  <si>
    <t>History of World Architecture I</t>
  </si>
  <si>
    <t>General Building Technology.Building Materials I</t>
  </si>
  <si>
    <t>Architectural Design I</t>
  </si>
  <si>
    <t>Architectural Project I</t>
  </si>
  <si>
    <t>Ergonomy</t>
  </si>
  <si>
    <t>Art. Workshop I</t>
  </si>
  <si>
    <t>Computer Aided Design -CAD I</t>
  </si>
  <si>
    <t>Mathematics I</t>
  </si>
  <si>
    <t>Sport I</t>
  </si>
  <si>
    <t>Foreign Language I</t>
  </si>
  <si>
    <r>
      <t>FACULTY:</t>
    </r>
    <r>
      <rPr>
        <sz val="9"/>
        <rFont val="Arial"/>
        <family val="2"/>
        <charset val="238"/>
      </rPr>
      <t xml:space="preserve"> ARCHITECTURE</t>
    </r>
  </si>
  <si>
    <r>
      <t>FIELD:</t>
    </r>
    <r>
      <rPr>
        <sz val="9"/>
        <rFont val="Arial"/>
        <family val="2"/>
        <charset val="238"/>
      </rPr>
      <t xml:space="preserve"> ARCHITECTURE</t>
    </r>
  </si>
  <si>
    <r>
      <t>profile :</t>
    </r>
    <r>
      <rPr>
        <sz val="9"/>
        <rFont val="Arial"/>
        <family val="2"/>
        <charset val="238"/>
      </rPr>
      <t xml:space="preserve"> general academic profile</t>
    </r>
  </si>
  <si>
    <r>
      <t>form of studies:</t>
    </r>
    <r>
      <rPr>
        <sz val="9"/>
        <rFont val="Arial"/>
        <family val="2"/>
        <charset val="238"/>
      </rPr>
      <t xml:space="preserve"> full-time</t>
    </r>
  </si>
  <si>
    <r>
      <t xml:space="preserve">level of studies: </t>
    </r>
    <r>
      <rPr>
        <sz val="9"/>
        <rFont val="Arial"/>
        <family val="2"/>
        <charset val="238"/>
      </rPr>
      <t>I Cycle of studies</t>
    </r>
  </si>
  <si>
    <t>module code/ subject*</t>
  </si>
  <si>
    <t>No.</t>
  </si>
  <si>
    <t>names of subjects</t>
  </si>
  <si>
    <t>group of activity**</t>
  </si>
  <si>
    <t>passing criteria</t>
  </si>
  <si>
    <t xml:space="preserve">SEMESTER </t>
  </si>
  <si>
    <t>nr of hours</t>
  </si>
  <si>
    <t>nr of ECTS</t>
  </si>
  <si>
    <t>TOTAL</t>
  </si>
  <si>
    <t>t</t>
  </si>
  <si>
    <t>credit</t>
  </si>
  <si>
    <t>egzam</t>
  </si>
  <si>
    <t>General Building Technology II</t>
  </si>
  <si>
    <t>Descriptive Geometry and Architectural Drawing II</t>
  </si>
  <si>
    <t>Descriptive Geometry II</t>
  </si>
  <si>
    <t>Architectural Drawing II</t>
  </si>
  <si>
    <t>History of World Architecture and Urban Planning I</t>
  </si>
  <si>
    <t>History of World Architecture II</t>
  </si>
  <si>
    <t>History of Urban Planning I</t>
  </si>
  <si>
    <t>Structural Design and Mechanics I</t>
  </si>
  <si>
    <t>Architectural Design II</t>
  </si>
  <si>
    <t>Architectural Project II</t>
  </si>
  <si>
    <t>Computer Aided Design II</t>
  </si>
  <si>
    <t>Art. Workshop II</t>
  </si>
  <si>
    <t>Construction -site Training</t>
  </si>
  <si>
    <t>Mathematics II</t>
  </si>
  <si>
    <t>Sport II</t>
  </si>
  <si>
    <t>Foreign Language II</t>
  </si>
  <si>
    <t>History of World Architecture and Urban Planning II</t>
  </si>
  <si>
    <t>History of World Architecture III</t>
  </si>
  <si>
    <t>History of Urban Planning II</t>
  </si>
  <si>
    <t>Urban Design I. Urban Composition</t>
  </si>
  <si>
    <t>Structural Design and Mechanics II</t>
  </si>
  <si>
    <t>Art. Workshop III</t>
  </si>
  <si>
    <t>Architectural Design III</t>
  </si>
  <si>
    <t>Architectural Project III</t>
  </si>
  <si>
    <t>General Building Technology III</t>
  </si>
  <si>
    <t>Rural Architecture and Planning</t>
  </si>
  <si>
    <t>Rural Project</t>
  </si>
  <si>
    <t>Theory of Rural Architecture and Planning</t>
  </si>
  <si>
    <t>Environmental Principles of Architectural and Urban Design</t>
  </si>
  <si>
    <t>Foreign Language III</t>
  </si>
  <si>
    <t>SEMESTER I</t>
  </si>
  <si>
    <t>SEMESTER II</t>
  </si>
  <si>
    <t>SEMESTER III</t>
  </si>
  <si>
    <t>SEMESTER IV</t>
  </si>
  <si>
    <t>History of Polish Architecture I</t>
  </si>
  <si>
    <t>History of Polish Architecture. Middle Ages and Renaissance</t>
  </si>
  <si>
    <t>Historical and Architectural Documentation</t>
  </si>
  <si>
    <t>Building Structures and Technologies I</t>
  </si>
  <si>
    <t>Art. Workshop IV</t>
  </si>
  <si>
    <t>Architectural Design IV</t>
  </si>
  <si>
    <t>Architectural Project IV</t>
  </si>
  <si>
    <t xml:space="preserve">Theory of Architectural Design </t>
  </si>
  <si>
    <t>General Building Technology IV</t>
  </si>
  <si>
    <t>Urban Design II</t>
  </si>
  <si>
    <t>Foreign Language IV</t>
  </si>
  <si>
    <t>SEMESTER V</t>
  </si>
  <si>
    <t>Building Physics and Acoustics</t>
  </si>
  <si>
    <t xml:space="preserve">Building Physics </t>
  </si>
  <si>
    <t>History of Polish Architecture II</t>
  </si>
  <si>
    <t>Acoustics in Architecture and Urbanism</t>
  </si>
  <si>
    <t>Composition</t>
  </si>
  <si>
    <t>Art. Composition</t>
  </si>
  <si>
    <t>Sculpture Composition</t>
  </si>
  <si>
    <t>Perception of Space</t>
  </si>
  <si>
    <t>Building Structures and Technologies II</t>
  </si>
  <si>
    <t>Architectural Design V.  Group project</t>
  </si>
  <si>
    <t>Architectural Project V</t>
  </si>
  <si>
    <t>Contemporary Theories in Architecture</t>
  </si>
  <si>
    <t>General Building Technology V</t>
  </si>
  <si>
    <t>Urban Design III</t>
  </si>
  <si>
    <t xml:space="preserve">Urban Project III </t>
  </si>
  <si>
    <t>Theory of Urban Design</t>
  </si>
  <si>
    <t xml:space="preserve">Urban Sociology </t>
  </si>
  <si>
    <t>Elective Seminar II</t>
  </si>
  <si>
    <t>Professional Architectural Internship</t>
  </si>
  <si>
    <t>Architectural Design VI.  Group project</t>
  </si>
  <si>
    <t>Architectural Project VI</t>
  </si>
  <si>
    <t>Landscape architecture</t>
  </si>
  <si>
    <t>Urban Design IV. Group project</t>
  </si>
  <si>
    <t>Urban project IV</t>
  </si>
  <si>
    <t>Urban Engineering (Infrastructure)</t>
  </si>
  <si>
    <t>Traffic Engineering</t>
  </si>
  <si>
    <t>Pre-diploma Design Studio</t>
  </si>
  <si>
    <t>Building Installations</t>
  </si>
  <si>
    <t>Interdisciplinary Project Consultations</t>
  </si>
  <si>
    <t>SEMESTER VI</t>
  </si>
  <si>
    <t>SEMESTER VII</t>
  </si>
  <si>
    <t>Economics of Investment Processes</t>
  </si>
  <si>
    <t>Design Economics and Project Management</t>
  </si>
  <si>
    <t>Organisation and Management of Investment Processes</t>
  </si>
  <si>
    <t>Ethics and Law</t>
  </si>
  <si>
    <t>Architect's Professional Ethics</t>
  </si>
  <si>
    <t>Legislation: Building Law &amp; Planning Regulations</t>
  </si>
  <si>
    <t>Diploma Design Studio</t>
  </si>
  <si>
    <t>Diploma Project</t>
  </si>
  <si>
    <t>Diploma Seminar</t>
  </si>
  <si>
    <t>Diploma Interdisciplinary Consultations</t>
  </si>
  <si>
    <t>Diploma Exam Preparation</t>
  </si>
  <si>
    <t>Internships</t>
  </si>
  <si>
    <t>n.a</t>
  </si>
  <si>
    <t>TOTAL HOURS</t>
  </si>
  <si>
    <t>TOTAL ECTS</t>
  </si>
  <si>
    <t>STUDY PROGRAMME 2018/2019</t>
  </si>
  <si>
    <t>Elective Seminar I/Workshop</t>
  </si>
  <si>
    <t>Elective Seminar III/Workshop</t>
  </si>
</sst>
</file>

<file path=xl/styles.xml><?xml version="1.0" encoding="utf-8"?>
<styleSheet xmlns="http://schemas.openxmlformats.org/spreadsheetml/2006/main">
  <fonts count="17">
    <font>
      <sz val="10"/>
      <name val="Arial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 tint="0.34998626667073579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1"/>
      <color theme="1" tint="0.34998626667073579"/>
      <name val="Czcionka tekstu podstawowego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u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8" fillId="0" borderId="0" xfId="0" applyFont="1"/>
    <xf numFmtId="0" fontId="8" fillId="0" borderId="0" xfId="0" applyFont="1" applyFill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2" borderId="0" xfId="0" applyFont="1" applyFill="1"/>
    <xf numFmtId="0" fontId="8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0" fillId="0" borderId="2" xfId="0" applyFill="1" applyBorder="1"/>
    <xf numFmtId="0" fontId="0" fillId="0" borderId="2" xfId="0" applyFill="1" applyBorder="1" applyAlignment="1">
      <alignment vertical="center"/>
    </xf>
    <xf numFmtId="0" fontId="0" fillId="0" borderId="8" xfId="0" applyFill="1" applyBorder="1"/>
    <xf numFmtId="0" fontId="0" fillId="0" borderId="2" xfId="0" applyFill="1" applyBorder="1" applyAlignment="1">
      <alignment horizontal="center"/>
    </xf>
    <xf numFmtId="0" fontId="0" fillId="0" borderId="9" xfId="0" applyFill="1" applyBorder="1"/>
    <xf numFmtId="0" fontId="0" fillId="0" borderId="2" xfId="0" applyFill="1" applyBorder="1" applyAlignment="1">
      <alignment horizontal="center" vertical="center"/>
    </xf>
    <xf numFmtId="0" fontId="11" fillId="4" borderId="8" xfId="0" applyFont="1" applyFill="1" applyBorder="1"/>
    <xf numFmtId="0" fontId="11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vertical="center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12" fillId="0" borderId="2" xfId="0" applyFont="1" applyFill="1" applyBorder="1"/>
    <xf numFmtId="0" fontId="0" fillId="0" borderId="10" xfId="0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Alignment="1">
      <alignment horizontal="center" vertical="center"/>
    </xf>
    <xf numFmtId="0" fontId="0" fillId="0" borderId="11" xfId="0" applyFill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8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11" fillId="4" borderId="0" xfId="0" applyFont="1" applyFill="1" applyBorder="1"/>
    <xf numFmtId="0" fontId="11" fillId="4" borderId="10" xfId="0" applyFont="1" applyFill="1" applyBorder="1"/>
    <xf numFmtId="0" fontId="11" fillId="4" borderId="4" xfId="0" applyFont="1" applyFill="1" applyBorder="1" applyAlignment="1">
      <alignment horizontal="center"/>
    </xf>
    <xf numFmtId="0" fontId="11" fillId="4" borderId="4" xfId="0" applyFont="1" applyFill="1" applyBorder="1"/>
    <xf numFmtId="0" fontId="13" fillId="4" borderId="11" xfId="0" applyFont="1" applyFill="1" applyBorder="1"/>
    <xf numFmtId="0" fontId="13" fillId="4" borderId="3" xfId="0" applyFont="1" applyFill="1" applyBorder="1" applyAlignment="1">
      <alignment horizontal="center"/>
    </xf>
    <xf numFmtId="0" fontId="11" fillId="4" borderId="11" xfId="0" applyFont="1" applyFill="1" applyBorder="1"/>
    <xf numFmtId="0" fontId="11" fillId="4" borderId="3" xfId="0" applyFont="1" applyFill="1" applyBorder="1" applyAlignment="1">
      <alignment horizontal="center"/>
    </xf>
    <xf numFmtId="0" fontId="11" fillId="4" borderId="3" xfId="0" applyFont="1" applyFill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11" fillId="0" borderId="0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Fill="1"/>
    <xf numFmtId="0" fontId="14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9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9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right" vertical="center"/>
    </xf>
    <xf numFmtId="0" fontId="10" fillId="5" borderId="6" xfId="0" applyFont="1" applyFill="1" applyBorder="1" applyAlignment="1">
      <alignment horizontal="right" vertical="center"/>
    </xf>
    <xf numFmtId="0" fontId="10" fillId="5" borderId="7" xfId="0" applyFont="1" applyFill="1" applyBorder="1" applyAlignment="1">
      <alignment horizontal="right" vertical="center"/>
    </xf>
    <xf numFmtId="0" fontId="8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3" borderId="15" xfId="0" applyFont="1" applyFill="1" applyBorder="1" applyAlignment="1">
      <alignment horizontal="right" vertical="center"/>
    </xf>
    <xf numFmtId="0" fontId="15" fillId="3" borderId="16" xfId="0" applyFont="1" applyFill="1" applyBorder="1" applyAlignment="1">
      <alignment horizontal="right" vertical="center"/>
    </xf>
    <xf numFmtId="0" fontId="15" fillId="3" borderId="17" xfId="0" applyFont="1" applyFill="1" applyBorder="1" applyAlignment="1">
      <alignment horizontal="right" vertical="center"/>
    </xf>
    <xf numFmtId="0" fontId="15" fillId="3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355023</xdr:colOff>
      <xdr:row>0</xdr:row>
      <xdr:rowOff>0</xdr:rowOff>
    </xdr:from>
    <xdr:to>
      <xdr:col>4</xdr:col>
      <xdr:colOff>1988993</xdr:colOff>
      <xdr:row>5</xdr:row>
      <xdr:rowOff>114300</xdr:rowOff>
    </xdr:to>
    <xdr:pic>
      <xdr:nvPicPr>
        <xdr:cNvPr id="1025" name="Obraz 1" descr="wydzial_architektury_k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5023" y="0"/>
          <a:ext cx="3443720" cy="9369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Q158"/>
  <sheetViews>
    <sheetView tabSelected="1" topLeftCell="A85" zoomScale="110" zoomScaleNormal="110" zoomScaleSheetLayoutView="130" zoomScalePageLayoutView="70" workbookViewId="0">
      <selection activeCell="E116" sqref="E116"/>
    </sheetView>
  </sheetViews>
  <sheetFormatPr defaultRowHeight="12.75"/>
  <cols>
    <col min="1" max="1" width="8.140625" customWidth="1"/>
    <col min="2" max="2" width="4" bestFit="1" customWidth="1"/>
    <col min="3" max="3" width="3.5703125" customWidth="1"/>
    <col min="4" max="4" width="11.28515625" customWidth="1"/>
    <col min="5" max="5" width="63.42578125" customWidth="1"/>
    <col min="6" max="6" width="13.28515625" customWidth="1"/>
    <col min="7" max="7" width="10.5703125" style="3" customWidth="1"/>
    <col min="8" max="12" width="5.28515625" customWidth="1"/>
    <col min="13" max="13" width="6.7109375" customWidth="1"/>
    <col min="14" max="14" width="8.42578125" customWidth="1"/>
  </cols>
  <sheetData>
    <row r="3" spans="2:16">
      <c r="B3" s="11"/>
      <c r="C3" s="11"/>
      <c r="D3" s="11"/>
      <c r="E3" s="11"/>
      <c r="F3" s="11"/>
      <c r="G3" s="12"/>
      <c r="H3" s="11"/>
      <c r="I3" s="11"/>
      <c r="J3" s="11"/>
      <c r="K3" s="11"/>
      <c r="L3" s="11"/>
      <c r="M3" s="11"/>
      <c r="N3" s="11"/>
      <c r="O3" s="13"/>
      <c r="P3" s="11"/>
    </row>
    <row r="4" spans="2:16">
      <c r="B4" s="11"/>
      <c r="C4" s="11"/>
      <c r="D4" s="11"/>
      <c r="E4" s="11"/>
      <c r="F4" s="11"/>
      <c r="G4" s="12"/>
      <c r="H4" s="11"/>
      <c r="I4" s="11"/>
      <c r="J4" s="11"/>
      <c r="K4" s="11"/>
      <c r="L4" s="11"/>
      <c r="M4" s="11"/>
      <c r="N4" s="11"/>
      <c r="O4" s="14"/>
      <c r="P4" s="11"/>
    </row>
    <row r="5" spans="2:16">
      <c r="B5" s="11"/>
      <c r="C5" s="11"/>
      <c r="D5" s="11"/>
      <c r="E5" s="11"/>
      <c r="F5" s="11"/>
      <c r="G5" s="12"/>
      <c r="H5" s="11"/>
      <c r="I5" s="11"/>
      <c r="J5" s="11"/>
      <c r="K5" s="11"/>
      <c r="L5" s="11"/>
      <c r="M5" s="11"/>
      <c r="N5" s="11"/>
      <c r="O5" s="14"/>
      <c r="P5" s="11"/>
    </row>
    <row r="6" spans="2:16">
      <c r="B6" s="11"/>
      <c r="C6" s="11"/>
      <c r="D6" s="11"/>
      <c r="E6" s="11"/>
      <c r="F6" s="11"/>
      <c r="G6" s="12"/>
      <c r="H6" s="11"/>
      <c r="I6" s="11"/>
      <c r="J6" s="11"/>
      <c r="K6" s="11"/>
      <c r="L6" s="11"/>
      <c r="M6" s="11"/>
      <c r="N6" s="11"/>
      <c r="O6" s="14"/>
      <c r="P6" s="11"/>
    </row>
    <row r="7" spans="2:16">
      <c r="B7" s="21"/>
      <c r="C7" s="11"/>
      <c r="D7" s="11"/>
      <c r="E7" s="11"/>
      <c r="F7" s="11"/>
      <c r="G7" s="12"/>
      <c r="H7" s="11"/>
      <c r="I7" s="11"/>
      <c r="J7" s="11"/>
      <c r="K7" s="11"/>
      <c r="L7" s="11"/>
      <c r="M7" s="11"/>
      <c r="N7" s="11"/>
      <c r="O7" s="14"/>
      <c r="P7" s="11"/>
    </row>
    <row r="8" spans="2:16">
      <c r="B8" s="21"/>
      <c r="C8" s="11"/>
      <c r="D8" s="11"/>
      <c r="E8" s="11"/>
      <c r="F8" s="11"/>
      <c r="G8" s="12"/>
      <c r="H8" s="11"/>
      <c r="I8" s="11"/>
      <c r="J8" s="11"/>
      <c r="K8" s="11"/>
      <c r="L8" s="11"/>
      <c r="M8" s="11"/>
      <c r="N8" s="11"/>
      <c r="O8" s="14"/>
      <c r="P8" s="11"/>
    </row>
    <row r="9" spans="2:16">
      <c r="B9" s="21"/>
      <c r="C9" s="11"/>
      <c r="D9" s="11"/>
      <c r="E9" s="11"/>
      <c r="F9" s="11"/>
      <c r="G9" s="12"/>
      <c r="H9" s="11"/>
      <c r="I9" s="11"/>
      <c r="J9" s="11"/>
      <c r="K9" s="11"/>
      <c r="L9" s="11"/>
      <c r="M9" s="11"/>
      <c r="N9" s="11"/>
      <c r="O9" s="14"/>
      <c r="P9" s="11"/>
    </row>
    <row r="10" spans="2:16">
      <c r="B10" s="21"/>
      <c r="C10" s="11"/>
      <c r="D10" s="11"/>
      <c r="E10" s="11"/>
      <c r="F10" s="11"/>
      <c r="G10" s="12"/>
      <c r="H10" s="11"/>
      <c r="I10" s="11"/>
      <c r="J10" s="11"/>
      <c r="K10" s="11"/>
      <c r="L10" s="11"/>
      <c r="M10" s="11"/>
      <c r="N10" s="11"/>
      <c r="O10" s="14"/>
      <c r="P10" s="11"/>
    </row>
    <row r="11" spans="2:16">
      <c r="B11" s="85" t="s">
        <v>240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11"/>
      <c r="P11" s="11"/>
    </row>
    <row r="12" spans="2:16">
      <c r="B12" s="16" t="s">
        <v>131</v>
      </c>
      <c r="C12" s="15"/>
      <c r="D12" s="15"/>
      <c r="E12" s="15"/>
      <c r="F12" s="15"/>
      <c r="G12" s="15"/>
      <c r="H12" s="15"/>
      <c r="I12" s="15"/>
      <c r="J12" s="15"/>
      <c r="K12" s="15"/>
      <c r="L12" s="75"/>
      <c r="M12" s="15"/>
      <c r="N12" s="15"/>
      <c r="O12" s="11"/>
      <c r="P12" s="11"/>
    </row>
    <row r="13" spans="2:16">
      <c r="B13" s="16" t="s">
        <v>132</v>
      </c>
      <c r="C13" s="15"/>
      <c r="D13" s="15"/>
      <c r="E13" s="15"/>
      <c r="F13" s="15"/>
      <c r="G13" s="15"/>
      <c r="H13" s="15"/>
      <c r="I13" s="15"/>
      <c r="J13" s="15"/>
      <c r="K13" s="15"/>
      <c r="L13" s="75"/>
      <c r="M13" s="15"/>
      <c r="N13" s="15"/>
      <c r="O13" s="11"/>
      <c r="P13" s="11"/>
    </row>
    <row r="14" spans="2:16">
      <c r="B14" s="16" t="s">
        <v>135</v>
      </c>
      <c r="C14" s="17"/>
      <c r="D14" s="17"/>
      <c r="E14" s="17"/>
      <c r="F14" s="15"/>
      <c r="G14" s="15"/>
      <c r="H14" s="15"/>
      <c r="I14" s="15"/>
      <c r="J14" s="15"/>
      <c r="K14" s="15"/>
      <c r="L14" s="75"/>
      <c r="M14" s="15"/>
      <c r="N14" s="15"/>
      <c r="O14" s="11"/>
      <c r="P14" s="11"/>
    </row>
    <row r="15" spans="2:16">
      <c r="B15" s="16" t="s">
        <v>133</v>
      </c>
      <c r="C15" s="15"/>
      <c r="D15" s="15"/>
      <c r="E15" s="15"/>
      <c r="F15" s="15"/>
      <c r="G15" s="15"/>
      <c r="H15" s="15"/>
      <c r="I15" s="15"/>
      <c r="J15" s="15"/>
      <c r="K15" s="15"/>
      <c r="L15" s="75"/>
      <c r="M15" s="15"/>
      <c r="N15" s="15"/>
      <c r="O15" s="11"/>
      <c r="P15" s="11"/>
    </row>
    <row r="16" spans="2:16">
      <c r="B16" s="16" t="s">
        <v>134</v>
      </c>
      <c r="C16" s="15"/>
      <c r="D16" s="15"/>
      <c r="E16" s="15"/>
      <c r="F16" s="15"/>
      <c r="G16" s="15"/>
      <c r="H16" s="15"/>
      <c r="I16" s="15"/>
      <c r="J16" s="15"/>
      <c r="K16" s="15"/>
      <c r="L16" s="75"/>
      <c r="M16" s="15"/>
      <c r="N16" s="15"/>
      <c r="O16" s="11"/>
      <c r="P16" s="11"/>
    </row>
    <row r="17" spans="2:17" ht="19.5" customHeight="1">
      <c r="B17" s="86" t="s">
        <v>137</v>
      </c>
      <c r="C17" s="86" t="s">
        <v>0</v>
      </c>
      <c r="D17" s="88" t="s">
        <v>136</v>
      </c>
      <c r="E17" s="90" t="s">
        <v>138</v>
      </c>
      <c r="F17" s="90" t="s">
        <v>139</v>
      </c>
      <c r="G17" s="91" t="s">
        <v>141</v>
      </c>
      <c r="H17" s="86"/>
      <c r="I17" s="86"/>
      <c r="J17" s="86"/>
      <c r="K17" s="86"/>
      <c r="L17" s="86"/>
      <c r="M17" s="86"/>
      <c r="N17" s="86"/>
      <c r="O17" s="11"/>
      <c r="P17" s="11"/>
    </row>
    <row r="18" spans="2:17" s="2" customFormat="1" ht="20.100000000000001" customHeight="1">
      <c r="B18" s="87"/>
      <c r="C18" s="87"/>
      <c r="D18" s="89"/>
      <c r="E18" s="87"/>
      <c r="F18" s="87"/>
      <c r="G18" s="90" t="s">
        <v>140</v>
      </c>
      <c r="H18" s="86" t="s">
        <v>142</v>
      </c>
      <c r="I18" s="86"/>
      <c r="J18" s="86"/>
      <c r="K18" s="86"/>
      <c r="L18" s="86"/>
      <c r="M18" s="86"/>
      <c r="N18" s="90" t="s">
        <v>143</v>
      </c>
      <c r="O18" s="18"/>
      <c r="P18" s="18"/>
    </row>
    <row r="19" spans="2:17" s="2" customFormat="1" ht="20.100000000000001" customHeight="1">
      <c r="B19" s="87"/>
      <c r="C19" s="87"/>
      <c r="D19" s="89"/>
      <c r="E19" s="87"/>
      <c r="F19" s="87"/>
      <c r="G19" s="90"/>
      <c r="H19" s="78" t="s">
        <v>1</v>
      </c>
      <c r="I19" s="78" t="s">
        <v>145</v>
      </c>
      <c r="J19" s="23" t="s">
        <v>1</v>
      </c>
      <c r="K19" s="76" t="s">
        <v>110</v>
      </c>
      <c r="L19" s="76" t="s">
        <v>111</v>
      </c>
      <c r="M19" s="77" t="s">
        <v>144</v>
      </c>
      <c r="N19" s="90"/>
      <c r="O19" s="18"/>
      <c r="P19" s="18"/>
      <c r="Q19" s="5"/>
    </row>
    <row r="20" spans="2:17" s="2" customFormat="1" ht="18" customHeight="1">
      <c r="B20" s="95" t="s">
        <v>178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18"/>
      <c r="P20" s="18"/>
    </row>
    <row r="21" spans="2:17" s="2" customFormat="1" ht="18" customHeight="1">
      <c r="B21" s="27">
        <v>1</v>
      </c>
      <c r="C21" s="28" t="s">
        <v>8</v>
      </c>
      <c r="D21" s="26" t="s">
        <v>17</v>
      </c>
      <c r="E21" s="25" t="s">
        <v>118</v>
      </c>
      <c r="F21" s="25" t="s">
        <v>112</v>
      </c>
      <c r="G21" s="79" t="s">
        <v>146</v>
      </c>
      <c r="H21" s="30">
        <v>30</v>
      </c>
      <c r="I21" s="30">
        <v>15</v>
      </c>
      <c r="J21" s="30"/>
      <c r="K21" s="30">
        <v>15</v>
      </c>
      <c r="L21" s="30"/>
      <c r="M21" s="30">
        <f>SUM(H21:K21)</f>
        <v>60</v>
      </c>
      <c r="N21" s="30">
        <v>7</v>
      </c>
      <c r="O21" s="18"/>
      <c r="P21" s="18"/>
    </row>
    <row r="22" spans="2:17" s="2" customFormat="1" ht="18" customHeight="1">
      <c r="B22" s="31"/>
      <c r="C22" s="32"/>
      <c r="D22" s="33" t="s">
        <v>29</v>
      </c>
      <c r="E22" s="34" t="s">
        <v>119</v>
      </c>
      <c r="F22" s="34" t="s">
        <v>112</v>
      </c>
      <c r="G22" s="34" t="s">
        <v>146</v>
      </c>
      <c r="H22" s="35">
        <v>30</v>
      </c>
      <c r="I22" s="35"/>
      <c r="J22" s="35"/>
      <c r="K22" s="35">
        <v>15</v>
      </c>
      <c r="L22" s="35"/>
      <c r="M22" s="35">
        <v>45</v>
      </c>
      <c r="N22" s="35">
        <v>5</v>
      </c>
      <c r="O22" s="18"/>
      <c r="P22" s="18"/>
    </row>
    <row r="23" spans="2:17" s="2" customFormat="1" ht="18" customHeight="1">
      <c r="B23" s="31"/>
      <c r="C23" s="32"/>
      <c r="D23" s="33" t="s">
        <v>30</v>
      </c>
      <c r="E23" s="34" t="s">
        <v>120</v>
      </c>
      <c r="F23" s="34" t="s">
        <v>112</v>
      </c>
      <c r="G23" s="34" t="s">
        <v>146</v>
      </c>
      <c r="H23" s="35"/>
      <c r="I23" s="35">
        <v>15</v>
      </c>
      <c r="J23" s="35"/>
      <c r="K23" s="35"/>
      <c r="L23" s="35"/>
      <c r="M23" s="35">
        <v>15</v>
      </c>
      <c r="N23" s="35">
        <v>2</v>
      </c>
      <c r="O23" s="18"/>
      <c r="P23" s="18"/>
    </row>
    <row r="24" spans="2:17" s="2" customFormat="1" ht="18" customHeight="1">
      <c r="B24" s="27">
        <v>2</v>
      </c>
      <c r="C24" s="28" t="s">
        <v>8</v>
      </c>
      <c r="D24" s="26" t="s">
        <v>31</v>
      </c>
      <c r="E24" s="25" t="s">
        <v>121</v>
      </c>
      <c r="F24" s="25" t="s">
        <v>112</v>
      </c>
      <c r="G24" s="79" t="s">
        <v>146</v>
      </c>
      <c r="H24" s="30">
        <v>24</v>
      </c>
      <c r="I24" s="30">
        <v>24</v>
      </c>
      <c r="J24" s="30"/>
      <c r="K24" s="30"/>
      <c r="L24" s="30"/>
      <c r="M24" s="30">
        <f>SUM(H24:K24)</f>
        <v>48</v>
      </c>
      <c r="N24" s="30">
        <v>3</v>
      </c>
      <c r="O24" s="18"/>
      <c r="P24" s="18"/>
    </row>
    <row r="25" spans="2:17" s="2" customFormat="1" ht="18" customHeight="1">
      <c r="B25" s="27">
        <v>3</v>
      </c>
      <c r="C25" s="28" t="s">
        <v>8</v>
      </c>
      <c r="D25" s="26" t="s">
        <v>25</v>
      </c>
      <c r="E25" s="25" t="s">
        <v>122</v>
      </c>
      <c r="F25" s="25" t="s">
        <v>112</v>
      </c>
      <c r="G25" s="80" t="s">
        <v>147</v>
      </c>
      <c r="H25" s="30">
        <v>15</v>
      </c>
      <c r="I25" s="30">
        <v>30</v>
      </c>
      <c r="J25" s="30"/>
      <c r="K25" s="30"/>
      <c r="L25" s="30"/>
      <c r="M25" s="30">
        <v>45</v>
      </c>
      <c r="N25" s="30">
        <v>3</v>
      </c>
      <c r="O25" s="18"/>
      <c r="P25" s="18"/>
    </row>
    <row r="26" spans="2:17" s="2" customFormat="1" ht="18" customHeight="1">
      <c r="B26" s="27">
        <v>4</v>
      </c>
      <c r="C26" s="28" t="s">
        <v>8</v>
      </c>
      <c r="D26" s="26" t="s">
        <v>32</v>
      </c>
      <c r="E26" s="25" t="s">
        <v>123</v>
      </c>
      <c r="F26" s="25" t="s">
        <v>113</v>
      </c>
      <c r="G26" s="79" t="s">
        <v>146</v>
      </c>
      <c r="H26" s="30">
        <v>30</v>
      </c>
      <c r="I26" s="30">
        <v>30</v>
      </c>
      <c r="J26" s="30"/>
      <c r="K26" s="30">
        <v>30</v>
      </c>
      <c r="L26" s="30"/>
      <c r="M26" s="30">
        <f t="shared" ref="M26:M32" si="0">SUM(H26:K26)</f>
        <v>90</v>
      </c>
      <c r="N26" s="30">
        <v>7</v>
      </c>
      <c r="O26" s="18"/>
      <c r="P26" s="18"/>
    </row>
    <row r="27" spans="2:17" s="2" customFormat="1" ht="18" customHeight="1">
      <c r="B27" s="31"/>
      <c r="C27" s="32"/>
      <c r="D27" s="33" t="s">
        <v>33</v>
      </c>
      <c r="E27" s="34" t="s">
        <v>124</v>
      </c>
      <c r="F27" s="34" t="s">
        <v>113</v>
      </c>
      <c r="G27" s="34" t="s">
        <v>146</v>
      </c>
      <c r="H27" s="32">
        <v>15</v>
      </c>
      <c r="I27" s="32">
        <v>30</v>
      </c>
      <c r="J27" s="32"/>
      <c r="K27" s="32">
        <v>30</v>
      </c>
      <c r="L27" s="32"/>
      <c r="M27" s="32">
        <f>SUM(H27:K27)</f>
        <v>75</v>
      </c>
      <c r="N27" s="32">
        <v>6</v>
      </c>
      <c r="O27" s="18"/>
      <c r="P27" s="18"/>
    </row>
    <row r="28" spans="2:17" s="2" customFormat="1" ht="18" customHeight="1">
      <c r="B28" s="31"/>
      <c r="C28" s="32"/>
      <c r="D28" s="33" t="s">
        <v>34</v>
      </c>
      <c r="E28" s="34" t="s">
        <v>125</v>
      </c>
      <c r="F28" s="34" t="s">
        <v>113</v>
      </c>
      <c r="G28" s="34" t="s">
        <v>146</v>
      </c>
      <c r="H28" s="32">
        <v>15</v>
      </c>
      <c r="I28" s="32"/>
      <c r="J28" s="32"/>
      <c r="K28" s="32"/>
      <c r="L28" s="32"/>
      <c r="M28" s="32">
        <f>SUM(H28:K28)</f>
        <v>15</v>
      </c>
      <c r="N28" s="32">
        <v>1</v>
      </c>
      <c r="O28" s="18"/>
      <c r="P28" s="18"/>
    </row>
    <row r="29" spans="2:17" s="2" customFormat="1" ht="18" customHeight="1">
      <c r="B29" s="27">
        <v>5</v>
      </c>
      <c r="C29" s="28" t="s">
        <v>8</v>
      </c>
      <c r="D29" s="26" t="s">
        <v>35</v>
      </c>
      <c r="E29" s="25" t="s">
        <v>126</v>
      </c>
      <c r="F29" s="25" t="s">
        <v>112</v>
      </c>
      <c r="G29" s="80" t="s">
        <v>146</v>
      </c>
      <c r="H29" s="30"/>
      <c r="I29" s="30">
        <v>30</v>
      </c>
      <c r="J29" s="30"/>
      <c r="K29" s="30"/>
      <c r="L29" s="30"/>
      <c r="M29" s="30">
        <f t="shared" si="0"/>
        <v>30</v>
      </c>
      <c r="N29" s="30">
        <v>2</v>
      </c>
      <c r="O29" s="18"/>
      <c r="P29" s="18"/>
    </row>
    <row r="30" spans="2:17" s="2" customFormat="1" ht="18" customHeight="1">
      <c r="B30" s="27">
        <v>6</v>
      </c>
      <c r="C30" s="28" t="s">
        <v>8</v>
      </c>
      <c r="D30" s="26" t="s">
        <v>21</v>
      </c>
      <c r="E30" s="25" t="s">
        <v>127</v>
      </c>
      <c r="F30" s="25" t="s">
        <v>112</v>
      </c>
      <c r="G30" s="80" t="s">
        <v>146</v>
      </c>
      <c r="H30" s="30"/>
      <c r="I30" s="30"/>
      <c r="J30" s="30">
        <v>30</v>
      </c>
      <c r="K30" s="36"/>
      <c r="L30" s="36"/>
      <c r="M30" s="30">
        <f t="shared" si="0"/>
        <v>30</v>
      </c>
      <c r="N30" s="30">
        <v>2</v>
      </c>
      <c r="O30" s="18"/>
      <c r="P30" s="18"/>
    </row>
    <row r="31" spans="2:17" s="2" customFormat="1" ht="18" customHeight="1">
      <c r="B31" s="27">
        <v>7</v>
      </c>
      <c r="C31" s="28" t="s">
        <v>8</v>
      </c>
      <c r="D31" s="26" t="s">
        <v>36</v>
      </c>
      <c r="E31" s="37" t="s">
        <v>128</v>
      </c>
      <c r="F31" s="25" t="s">
        <v>112</v>
      </c>
      <c r="G31" s="80" t="s">
        <v>146</v>
      </c>
      <c r="H31" s="30">
        <v>30</v>
      </c>
      <c r="I31" s="30">
        <v>30</v>
      </c>
      <c r="J31" s="30"/>
      <c r="K31" s="30"/>
      <c r="L31" s="30"/>
      <c r="M31" s="30">
        <f t="shared" si="0"/>
        <v>60</v>
      </c>
      <c r="N31" s="30">
        <v>4</v>
      </c>
      <c r="O31" s="18"/>
      <c r="P31" s="18"/>
    </row>
    <row r="32" spans="2:17" s="2" customFormat="1" ht="18" customHeight="1">
      <c r="B32" s="27">
        <v>8</v>
      </c>
      <c r="C32" s="28" t="s">
        <v>8</v>
      </c>
      <c r="D32" s="26" t="s">
        <v>37</v>
      </c>
      <c r="E32" s="25" t="s">
        <v>129</v>
      </c>
      <c r="F32" s="25" t="s">
        <v>112</v>
      </c>
      <c r="G32" s="80" t="s">
        <v>146</v>
      </c>
      <c r="H32" s="30"/>
      <c r="I32" s="30">
        <v>30</v>
      </c>
      <c r="J32" s="30"/>
      <c r="K32" s="30"/>
      <c r="L32" s="30"/>
      <c r="M32" s="30">
        <f t="shared" si="0"/>
        <v>30</v>
      </c>
      <c r="N32" s="30">
        <v>0</v>
      </c>
      <c r="O32" s="18"/>
      <c r="P32" s="18"/>
    </row>
    <row r="33" spans="2:16" s="2" customFormat="1" ht="18" customHeight="1">
      <c r="B33" s="38">
        <v>9</v>
      </c>
      <c r="C33" s="39" t="s">
        <v>8</v>
      </c>
      <c r="D33" s="26" t="s">
        <v>9</v>
      </c>
      <c r="E33" s="40" t="s">
        <v>130</v>
      </c>
      <c r="F33" s="40" t="s">
        <v>112</v>
      </c>
      <c r="G33" s="80" t="s">
        <v>146</v>
      </c>
      <c r="H33" s="41"/>
      <c r="I33" s="41">
        <v>30</v>
      </c>
      <c r="J33" s="41"/>
      <c r="K33" s="41"/>
      <c r="L33" s="41"/>
      <c r="M33" s="41">
        <f>SUM(H33:K33)</f>
        <v>30</v>
      </c>
      <c r="N33" s="41">
        <v>1</v>
      </c>
      <c r="O33" s="18"/>
      <c r="P33" s="18"/>
    </row>
    <row r="34" spans="2:16" s="2" customFormat="1" ht="18" customHeight="1">
      <c r="B34" s="92" t="s">
        <v>144</v>
      </c>
      <c r="C34" s="93"/>
      <c r="D34" s="93"/>
      <c r="E34" s="93"/>
      <c r="F34" s="93"/>
      <c r="G34" s="94"/>
      <c r="H34" s="24">
        <f t="shared" ref="H34:N34" si="1">SUM(H21,H24,H25,H26,H29,H30,H31,H32,H33)</f>
        <v>129</v>
      </c>
      <c r="I34" s="24">
        <f t="shared" si="1"/>
        <v>219</v>
      </c>
      <c r="J34" s="24">
        <f t="shared" si="1"/>
        <v>30</v>
      </c>
      <c r="K34" s="24">
        <f t="shared" si="1"/>
        <v>45</v>
      </c>
      <c r="L34" s="24"/>
      <c r="M34" s="24">
        <f t="shared" si="1"/>
        <v>423</v>
      </c>
      <c r="N34" s="24">
        <f t="shared" si="1"/>
        <v>29</v>
      </c>
      <c r="O34" s="18"/>
      <c r="P34" s="18"/>
    </row>
    <row r="35" spans="2:16" s="2" customFormat="1" ht="18" customHeight="1">
      <c r="B35" s="95" t="s">
        <v>179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18"/>
      <c r="P35" s="18"/>
    </row>
    <row r="36" spans="2:16" s="2" customFormat="1" ht="18" customHeight="1">
      <c r="B36" s="42">
        <v>10</v>
      </c>
      <c r="C36" s="43" t="s">
        <v>8</v>
      </c>
      <c r="D36" s="26" t="s">
        <v>26</v>
      </c>
      <c r="E36" s="81" t="s">
        <v>148</v>
      </c>
      <c r="F36" s="44" t="s">
        <v>112</v>
      </c>
      <c r="G36" s="80" t="s">
        <v>146</v>
      </c>
      <c r="H36" s="46">
        <v>15</v>
      </c>
      <c r="I36" s="46">
        <v>30</v>
      </c>
      <c r="J36" s="46"/>
      <c r="K36" s="46"/>
      <c r="L36" s="46"/>
      <c r="M36" s="46">
        <f>SUM(H36:K36)</f>
        <v>45</v>
      </c>
      <c r="N36" s="46">
        <v>3</v>
      </c>
      <c r="O36" s="18"/>
      <c r="P36" s="18"/>
    </row>
    <row r="37" spans="2:16" s="2" customFormat="1" ht="18" customHeight="1">
      <c r="B37" s="45">
        <v>11</v>
      </c>
      <c r="C37" s="30" t="s">
        <v>8</v>
      </c>
      <c r="D37" s="26" t="s">
        <v>18</v>
      </c>
      <c r="E37" s="80" t="s">
        <v>149</v>
      </c>
      <c r="F37" s="26" t="s">
        <v>112</v>
      </c>
      <c r="G37" s="83" t="s">
        <v>147</v>
      </c>
      <c r="H37" s="30">
        <v>30</v>
      </c>
      <c r="I37" s="30">
        <v>30</v>
      </c>
      <c r="J37" s="30"/>
      <c r="K37" s="30">
        <v>15</v>
      </c>
      <c r="L37" s="30"/>
      <c r="M37" s="30">
        <f>SUM(H37:K37)</f>
        <v>75</v>
      </c>
      <c r="N37" s="30">
        <v>5</v>
      </c>
      <c r="O37" s="18"/>
      <c r="P37" s="18"/>
    </row>
    <row r="38" spans="2:16" s="2" customFormat="1" ht="18" customHeight="1">
      <c r="B38" s="31"/>
      <c r="C38" s="32"/>
      <c r="D38" s="33" t="s">
        <v>38</v>
      </c>
      <c r="E38" s="34" t="s">
        <v>150</v>
      </c>
      <c r="F38" s="34" t="s">
        <v>112</v>
      </c>
      <c r="G38" s="34" t="s">
        <v>147</v>
      </c>
      <c r="H38" s="35">
        <v>30</v>
      </c>
      <c r="I38" s="35"/>
      <c r="J38" s="35"/>
      <c r="K38" s="35">
        <v>15</v>
      </c>
      <c r="L38" s="35"/>
      <c r="M38" s="35">
        <v>45</v>
      </c>
      <c r="N38" s="35">
        <v>3</v>
      </c>
      <c r="O38" s="18"/>
      <c r="P38" s="18"/>
    </row>
    <row r="39" spans="2:16" s="2" customFormat="1" ht="18" customHeight="1">
      <c r="B39" s="31"/>
      <c r="C39" s="32"/>
      <c r="D39" s="33" t="s">
        <v>39</v>
      </c>
      <c r="E39" s="34" t="s">
        <v>151</v>
      </c>
      <c r="F39" s="34" t="s">
        <v>112</v>
      </c>
      <c r="G39" s="34" t="s">
        <v>146</v>
      </c>
      <c r="H39" s="35"/>
      <c r="I39" s="35">
        <v>30</v>
      </c>
      <c r="J39" s="35"/>
      <c r="K39" s="35"/>
      <c r="L39" s="35"/>
      <c r="M39" s="35">
        <v>30</v>
      </c>
      <c r="N39" s="35">
        <v>2</v>
      </c>
      <c r="O39" s="18"/>
      <c r="P39" s="18"/>
    </row>
    <row r="40" spans="2:16" s="2" customFormat="1" ht="18" customHeight="1">
      <c r="B40" s="27">
        <v>12</v>
      </c>
      <c r="C40" s="28" t="s">
        <v>8</v>
      </c>
      <c r="D40" s="26" t="s">
        <v>40</v>
      </c>
      <c r="E40" s="80" t="s">
        <v>152</v>
      </c>
      <c r="F40" s="25" t="s">
        <v>112</v>
      </c>
      <c r="G40" s="79" t="s">
        <v>147</v>
      </c>
      <c r="H40" s="30">
        <v>36</v>
      </c>
      <c r="I40" s="30">
        <v>36</v>
      </c>
      <c r="J40" s="30"/>
      <c r="K40" s="30"/>
      <c r="L40" s="30"/>
      <c r="M40" s="30">
        <f>SUM(H40:K40)</f>
        <v>72</v>
      </c>
      <c r="N40" s="30">
        <v>5</v>
      </c>
      <c r="O40" s="18"/>
      <c r="P40" s="18"/>
    </row>
    <row r="41" spans="2:16" s="2" customFormat="1" ht="18" customHeight="1">
      <c r="B41" s="31"/>
      <c r="C41" s="32"/>
      <c r="D41" s="33" t="s">
        <v>41</v>
      </c>
      <c r="E41" s="34" t="s">
        <v>153</v>
      </c>
      <c r="F41" s="34" t="s">
        <v>112</v>
      </c>
      <c r="G41" s="34" t="s">
        <v>147</v>
      </c>
      <c r="H41" s="35">
        <v>21</v>
      </c>
      <c r="I41" s="35">
        <v>21</v>
      </c>
      <c r="J41" s="35"/>
      <c r="K41" s="35"/>
      <c r="L41" s="35"/>
      <c r="M41" s="35">
        <f t="shared" ref="M41" si="2">SUM(H41:K41)</f>
        <v>42</v>
      </c>
      <c r="N41" s="35">
        <v>3</v>
      </c>
      <c r="O41" s="18"/>
      <c r="P41" s="18"/>
    </row>
    <row r="42" spans="2:16" s="2" customFormat="1" ht="18" customHeight="1">
      <c r="B42" s="31"/>
      <c r="C42" s="32"/>
      <c r="D42" s="33" t="s">
        <v>42</v>
      </c>
      <c r="E42" s="34" t="s">
        <v>154</v>
      </c>
      <c r="F42" s="34" t="s">
        <v>112</v>
      </c>
      <c r="G42" s="34" t="s">
        <v>147</v>
      </c>
      <c r="H42" s="35">
        <v>15</v>
      </c>
      <c r="I42" s="35">
        <v>15</v>
      </c>
      <c r="J42" s="35"/>
      <c r="K42" s="35"/>
      <c r="L42" s="35"/>
      <c r="M42" s="35">
        <f>SUM(H42:K42)</f>
        <v>30</v>
      </c>
      <c r="N42" s="35">
        <v>2</v>
      </c>
      <c r="O42" s="18"/>
      <c r="P42" s="18"/>
    </row>
    <row r="43" spans="2:16" s="2" customFormat="1" ht="18" customHeight="1">
      <c r="B43" s="27">
        <v>13</v>
      </c>
      <c r="C43" s="28" t="s">
        <v>8</v>
      </c>
      <c r="D43" s="26" t="s">
        <v>22</v>
      </c>
      <c r="E43" s="80" t="s">
        <v>155</v>
      </c>
      <c r="F43" s="25" t="s">
        <v>112</v>
      </c>
      <c r="G43" s="80" t="s">
        <v>146</v>
      </c>
      <c r="H43" s="30">
        <v>15</v>
      </c>
      <c r="I43" s="30">
        <v>30</v>
      </c>
      <c r="J43" s="30"/>
      <c r="K43" s="30"/>
      <c r="L43" s="30"/>
      <c r="M43" s="30">
        <f>SUM(H43:K43)</f>
        <v>45</v>
      </c>
      <c r="N43" s="30">
        <v>3</v>
      </c>
      <c r="O43" s="18"/>
      <c r="P43" s="18"/>
    </row>
    <row r="44" spans="2:16" s="2" customFormat="1" ht="18" customHeight="1">
      <c r="B44" s="27">
        <v>14</v>
      </c>
      <c r="C44" s="28" t="s">
        <v>8</v>
      </c>
      <c r="D44" s="26" t="s">
        <v>43</v>
      </c>
      <c r="E44" s="80" t="s">
        <v>156</v>
      </c>
      <c r="F44" s="25" t="s">
        <v>113</v>
      </c>
      <c r="G44" s="79" t="s">
        <v>146</v>
      </c>
      <c r="H44" s="30">
        <v>15</v>
      </c>
      <c r="I44" s="30">
        <v>30</v>
      </c>
      <c r="J44" s="30">
        <v>15</v>
      </c>
      <c r="K44" s="30">
        <v>30</v>
      </c>
      <c r="L44" s="30"/>
      <c r="M44" s="30">
        <f>SUM(H44:K44)</f>
        <v>90</v>
      </c>
      <c r="N44" s="30">
        <v>6</v>
      </c>
      <c r="O44" s="18"/>
      <c r="P44" s="18"/>
    </row>
    <row r="45" spans="2:16" s="2" customFormat="1" ht="18" customHeight="1">
      <c r="B45" s="31"/>
      <c r="C45" s="32"/>
      <c r="D45" s="33" t="s">
        <v>44</v>
      </c>
      <c r="E45" s="34" t="s">
        <v>157</v>
      </c>
      <c r="F45" s="34" t="s">
        <v>113</v>
      </c>
      <c r="G45" s="34" t="s">
        <v>146</v>
      </c>
      <c r="H45" s="35">
        <v>15</v>
      </c>
      <c r="I45" s="35">
        <v>30</v>
      </c>
      <c r="J45" s="35"/>
      <c r="K45" s="35">
        <v>30</v>
      </c>
      <c r="L45" s="35"/>
      <c r="M45" s="35">
        <f t="shared" ref="M45" si="3">SUM(H45:K45)</f>
        <v>75</v>
      </c>
      <c r="N45" s="35">
        <v>5</v>
      </c>
      <c r="O45" s="18"/>
      <c r="P45" s="18"/>
    </row>
    <row r="46" spans="2:16" s="2" customFormat="1" ht="18" customHeight="1">
      <c r="B46" s="31"/>
      <c r="C46" s="32"/>
      <c r="D46" s="33" t="s">
        <v>45</v>
      </c>
      <c r="E46" s="34" t="s">
        <v>158</v>
      </c>
      <c r="F46" s="34" t="s">
        <v>113</v>
      </c>
      <c r="G46" s="34" t="s">
        <v>146</v>
      </c>
      <c r="H46" s="35"/>
      <c r="I46" s="35"/>
      <c r="J46" s="35">
        <v>15</v>
      </c>
      <c r="K46" s="47"/>
      <c r="L46" s="47"/>
      <c r="M46" s="35">
        <f>SUM(H46:J46)</f>
        <v>15</v>
      </c>
      <c r="N46" s="35">
        <v>1</v>
      </c>
      <c r="O46" s="18"/>
      <c r="P46" s="18"/>
    </row>
    <row r="47" spans="2:16" s="2" customFormat="1" ht="18" customHeight="1">
      <c r="B47" s="27">
        <v>15</v>
      </c>
      <c r="C47" s="28" t="s">
        <v>8</v>
      </c>
      <c r="D47" s="26" t="s">
        <v>46</v>
      </c>
      <c r="E47" s="80" t="s">
        <v>159</v>
      </c>
      <c r="F47" s="25" t="s">
        <v>112</v>
      </c>
      <c r="G47" s="80" t="s">
        <v>146</v>
      </c>
      <c r="H47" s="30"/>
      <c r="I47" s="30">
        <v>45</v>
      </c>
      <c r="J47" s="30"/>
      <c r="K47" s="30"/>
      <c r="L47" s="30"/>
      <c r="M47" s="30">
        <f>SUM(H47:K47)</f>
        <v>45</v>
      </c>
      <c r="N47" s="30">
        <v>2</v>
      </c>
      <c r="O47" s="18"/>
      <c r="P47" s="18"/>
    </row>
    <row r="48" spans="2:16" s="2" customFormat="1" ht="18" customHeight="1">
      <c r="B48" s="27">
        <v>16</v>
      </c>
      <c r="C48" s="28" t="s">
        <v>12</v>
      </c>
      <c r="D48" s="26" t="s">
        <v>47</v>
      </c>
      <c r="E48" s="80" t="s">
        <v>160</v>
      </c>
      <c r="F48" s="25" t="s">
        <v>116</v>
      </c>
      <c r="G48" s="80" t="s">
        <v>146</v>
      </c>
      <c r="H48" s="30"/>
      <c r="I48" s="30"/>
      <c r="J48" s="30"/>
      <c r="K48" s="30"/>
      <c r="L48" s="30"/>
      <c r="M48" s="30">
        <f>SUM(H48:K48)</f>
        <v>0</v>
      </c>
      <c r="N48" s="30">
        <v>3</v>
      </c>
      <c r="O48" s="18"/>
      <c r="P48" s="18"/>
    </row>
    <row r="49" spans="2:16" s="2" customFormat="1" ht="18" customHeight="1">
      <c r="B49" s="27">
        <v>17</v>
      </c>
      <c r="C49" s="28" t="s">
        <v>8</v>
      </c>
      <c r="D49" s="26" t="s">
        <v>19</v>
      </c>
      <c r="E49" s="80" t="s">
        <v>161</v>
      </c>
      <c r="F49" s="25" t="s">
        <v>112</v>
      </c>
      <c r="G49" s="80" t="s">
        <v>147</v>
      </c>
      <c r="H49" s="30">
        <v>15</v>
      </c>
      <c r="I49" s="30">
        <v>30</v>
      </c>
      <c r="J49" s="30"/>
      <c r="K49" s="30"/>
      <c r="L49" s="30"/>
      <c r="M49" s="30">
        <f t="shared" ref="M49:M51" si="4">SUM(H49:K49)</f>
        <v>45</v>
      </c>
      <c r="N49" s="30">
        <v>3</v>
      </c>
      <c r="O49" s="18"/>
      <c r="P49" s="18"/>
    </row>
    <row r="50" spans="2:16" s="2" customFormat="1" ht="18" customHeight="1">
      <c r="B50" s="27">
        <v>18</v>
      </c>
      <c r="C50" s="28" t="s">
        <v>8</v>
      </c>
      <c r="D50" s="26" t="s">
        <v>15</v>
      </c>
      <c r="E50" s="80" t="s">
        <v>162</v>
      </c>
      <c r="F50" s="25" t="s">
        <v>112</v>
      </c>
      <c r="G50" s="80" t="s">
        <v>146</v>
      </c>
      <c r="H50" s="30"/>
      <c r="I50" s="30">
        <v>30</v>
      </c>
      <c r="J50" s="30"/>
      <c r="K50" s="30"/>
      <c r="L50" s="30"/>
      <c r="M50" s="30">
        <f t="shared" si="4"/>
        <v>30</v>
      </c>
      <c r="N50" s="30">
        <v>0</v>
      </c>
      <c r="O50" s="18"/>
      <c r="P50" s="18"/>
    </row>
    <row r="51" spans="2:16" s="2" customFormat="1" ht="18" customHeight="1">
      <c r="B51" s="38">
        <v>19</v>
      </c>
      <c r="C51" s="39" t="s">
        <v>8</v>
      </c>
      <c r="D51" s="26" t="s">
        <v>16</v>
      </c>
      <c r="E51" s="82" t="s">
        <v>163</v>
      </c>
      <c r="F51" s="40" t="s">
        <v>112</v>
      </c>
      <c r="G51" s="80" t="s">
        <v>146</v>
      </c>
      <c r="H51" s="41"/>
      <c r="I51" s="41">
        <v>30</v>
      </c>
      <c r="J51" s="41"/>
      <c r="K51" s="41"/>
      <c r="L51" s="41"/>
      <c r="M51" s="41">
        <f t="shared" si="4"/>
        <v>30</v>
      </c>
      <c r="N51" s="41">
        <v>1</v>
      </c>
      <c r="O51" s="18"/>
      <c r="P51" s="18"/>
    </row>
    <row r="52" spans="2:16" s="2" customFormat="1" ht="18" customHeight="1">
      <c r="B52" s="92" t="s">
        <v>144</v>
      </c>
      <c r="C52" s="93"/>
      <c r="D52" s="93"/>
      <c r="E52" s="93"/>
      <c r="F52" s="93"/>
      <c r="G52" s="94"/>
      <c r="H52" s="24">
        <f t="shared" ref="H52:N52" si="5">SUM(H36,H37,H40,H43,H44,H47,H48,H49,H50,H51)</f>
        <v>126</v>
      </c>
      <c r="I52" s="24">
        <f t="shared" si="5"/>
        <v>291</v>
      </c>
      <c r="J52" s="24">
        <f t="shared" si="5"/>
        <v>15</v>
      </c>
      <c r="K52" s="24">
        <f t="shared" si="5"/>
        <v>45</v>
      </c>
      <c r="L52" s="24"/>
      <c r="M52" s="24">
        <f t="shared" si="5"/>
        <v>477</v>
      </c>
      <c r="N52" s="24">
        <f t="shared" si="5"/>
        <v>31</v>
      </c>
      <c r="O52" s="18"/>
      <c r="P52" s="18"/>
    </row>
    <row r="53" spans="2:16" s="2" customFormat="1" ht="18" customHeight="1">
      <c r="B53" s="95" t="s">
        <v>180</v>
      </c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18"/>
      <c r="P53" s="18"/>
    </row>
    <row r="54" spans="2:16" s="2" customFormat="1" ht="18" customHeight="1">
      <c r="B54" s="42">
        <v>20</v>
      </c>
      <c r="C54" s="43" t="s">
        <v>8</v>
      </c>
      <c r="D54" s="26" t="s">
        <v>48</v>
      </c>
      <c r="E54" s="81" t="s">
        <v>164</v>
      </c>
      <c r="F54" s="44" t="s">
        <v>112</v>
      </c>
      <c r="G54" s="80" t="s">
        <v>147</v>
      </c>
      <c r="H54" s="46">
        <v>30</v>
      </c>
      <c r="I54" s="46">
        <v>15</v>
      </c>
      <c r="J54" s="46"/>
      <c r="K54" s="46"/>
      <c r="L54" s="46"/>
      <c r="M54" s="46">
        <f t="shared" ref="M54:M59" si="6">SUM(H54:K54)</f>
        <v>45</v>
      </c>
      <c r="N54" s="46">
        <v>3</v>
      </c>
      <c r="O54" s="18"/>
      <c r="P54" s="18"/>
    </row>
    <row r="55" spans="2:16" s="2" customFormat="1" ht="18" customHeight="1">
      <c r="B55" s="31"/>
      <c r="C55" s="34"/>
      <c r="D55" s="34" t="s">
        <v>49</v>
      </c>
      <c r="E55" s="34" t="s">
        <v>165</v>
      </c>
      <c r="F55" s="34" t="s">
        <v>112</v>
      </c>
      <c r="G55" s="34" t="s">
        <v>147</v>
      </c>
      <c r="H55" s="34">
        <v>15</v>
      </c>
      <c r="I55" s="34"/>
      <c r="J55" s="34"/>
      <c r="K55" s="34"/>
      <c r="L55" s="34"/>
      <c r="M55" s="35">
        <f t="shared" si="6"/>
        <v>15</v>
      </c>
      <c r="N55" s="35">
        <v>1</v>
      </c>
      <c r="O55" s="18"/>
      <c r="P55" s="18"/>
    </row>
    <row r="56" spans="2:16" s="2" customFormat="1" ht="18" customHeight="1">
      <c r="B56" s="31"/>
      <c r="C56" s="34"/>
      <c r="D56" s="34" t="s">
        <v>50</v>
      </c>
      <c r="E56" s="34" t="s">
        <v>166</v>
      </c>
      <c r="F56" s="34" t="s">
        <v>112</v>
      </c>
      <c r="G56" s="34" t="s">
        <v>147</v>
      </c>
      <c r="H56" s="34">
        <v>15</v>
      </c>
      <c r="I56" s="34">
        <v>15</v>
      </c>
      <c r="J56" s="34"/>
      <c r="K56" s="34"/>
      <c r="L56" s="34"/>
      <c r="M56" s="35">
        <f t="shared" si="6"/>
        <v>30</v>
      </c>
      <c r="N56" s="35">
        <v>2</v>
      </c>
      <c r="O56" s="18"/>
      <c r="P56" s="18"/>
    </row>
    <row r="57" spans="2:16" s="2" customFormat="1" ht="18" customHeight="1">
      <c r="B57" s="27">
        <v>21</v>
      </c>
      <c r="C57" s="28" t="s">
        <v>8</v>
      </c>
      <c r="D57" s="26" t="s">
        <v>51</v>
      </c>
      <c r="E57" s="80" t="s">
        <v>167</v>
      </c>
      <c r="F57" s="25" t="s">
        <v>113</v>
      </c>
      <c r="G57" s="80" t="s">
        <v>146</v>
      </c>
      <c r="H57" s="30">
        <v>15</v>
      </c>
      <c r="I57" s="30">
        <v>15</v>
      </c>
      <c r="J57" s="30"/>
      <c r="K57" s="30">
        <v>15</v>
      </c>
      <c r="L57" s="30"/>
      <c r="M57" s="30">
        <f t="shared" si="6"/>
        <v>45</v>
      </c>
      <c r="N57" s="30">
        <v>4</v>
      </c>
      <c r="O57" s="18"/>
      <c r="P57" s="18"/>
    </row>
    <row r="58" spans="2:16" s="2" customFormat="1" ht="18" customHeight="1">
      <c r="B58" s="27">
        <v>22</v>
      </c>
      <c r="C58" s="28" t="s">
        <v>8</v>
      </c>
      <c r="D58" s="26" t="s">
        <v>24</v>
      </c>
      <c r="E58" s="80" t="s">
        <v>168</v>
      </c>
      <c r="F58" s="25" t="s">
        <v>112</v>
      </c>
      <c r="G58" s="80" t="s">
        <v>147</v>
      </c>
      <c r="H58" s="30">
        <v>15</v>
      </c>
      <c r="I58" s="30">
        <v>30</v>
      </c>
      <c r="J58" s="30"/>
      <c r="K58" s="30"/>
      <c r="L58" s="30"/>
      <c r="M58" s="30">
        <f t="shared" si="6"/>
        <v>45</v>
      </c>
      <c r="N58" s="30">
        <v>3</v>
      </c>
      <c r="O58" s="18"/>
      <c r="P58" s="18"/>
    </row>
    <row r="59" spans="2:16" s="2" customFormat="1" ht="18" customHeight="1">
      <c r="B59" s="27">
        <v>23</v>
      </c>
      <c r="C59" s="28" t="s">
        <v>8</v>
      </c>
      <c r="D59" s="26" t="s">
        <v>52</v>
      </c>
      <c r="E59" s="80" t="s">
        <v>169</v>
      </c>
      <c r="F59" s="25" t="s">
        <v>112</v>
      </c>
      <c r="G59" s="80" t="s">
        <v>146</v>
      </c>
      <c r="H59" s="30"/>
      <c r="I59" s="30">
        <v>30</v>
      </c>
      <c r="J59" s="30"/>
      <c r="K59" s="30"/>
      <c r="L59" s="30"/>
      <c r="M59" s="30">
        <f t="shared" si="6"/>
        <v>30</v>
      </c>
      <c r="N59" s="30">
        <v>2</v>
      </c>
      <c r="O59" s="18"/>
      <c r="P59" s="18"/>
    </row>
    <row r="60" spans="2:16" s="2" customFormat="1" ht="18" customHeight="1">
      <c r="B60" s="27">
        <v>24</v>
      </c>
      <c r="C60" s="28" t="s">
        <v>8</v>
      </c>
      <c r="D60" s="26" t="s">
        <v>53</v>
      </c>
      <c r="E60" s="80" t="s">
        <v>170</v>
      </c>
      <c r="F60" s="25" t="s">
        <v>114</v>
      </c>
      <c r="G60" s="79" t="s">
        <v>146</v>
      </c>
      <c r="H60" s="30">
        <v>30</v>
      </c>
      <c r="I60" s="30">
        <v>45</v>
      </c>
      <c r="J60" s="30"/>
      <c r="K60" s="30">
        <v>45</v>
      </c>
      <c r="L60" s="30"/>
      <c r="M60" s="30">
        <v>120</v>
      </c>
      <c r="N60" s="30">
        <v>9</v>
      </c>
      <c r="O60" s="18"/>
      <c r="P60" s="18"/>
    </row>
    <row r="61" spans="2:16" s="4" customFormat="1" ht="18" customHeight="1">
      <c r="B61" s="31"/>
      <c r="C61" s="32"/>
      <c r="D61" s="33" t="s">
        <v>54</v>
      </c>
      <c r="E61" s="34" t="s">
        <v>171</v>
      </c>
      <c r="F61" s="34" t="s">
        <v>114</v>
      </c>
      <c r="G61" s="34" t="s">
        <v>146</v>
      </c>
      <c r="H61" s="35">
        <v>15</v>
      </c>
      <c r="I61" s="35">
        <v>30</v>
      </c>
      <c r="J61" s="35"/>
      <c r="K61" s="35">
        <v>30</v>
      </c>
      <c r="L61" s="35"/>
      <c r="M61" s="35">
        <f t="shared" ref="M61" si="7">SUM(H61:K61)</f>
        <v>75</v>
      </c>
      <c r="N61" s="35">
        <v>6</v>
      </c>
      <c r="O61" s="19"/>
      <c r="P61" s="19"/>
    </row>
    <row r="62" spans="2:16" s="4" customFormat="1" ht="15" customHeight="1">
      <c r="B62" s="31"/>
      <c r="C62" s="32"/>
      <c r="D62" s="33" t="s">
        <v>55</v>
      </c>
      <c r="E62" s="34" t="s">
        <v>172</v>
      </c>
      <c r="F62" s="34" t="s">
        <v>114</v>
      </c>
      <c r="G62" s="34" t="s">
        <v>146</v>
      </c>
      <c r="H62" s="35">
        <v>15</v>
      </c>
      <c r="I62" s="35">
        <v>15</v>
      </c>
      <c r="J62" s="35"/>
      <c r="K62" s="35">
        <v>15</v>
      </c>
      <c r="L62" s="35"/>
      <c r="M62" s="35">
        <f>SUM(H62:K62)</f>
        <v>45</v>
      </c>
      <c r="N62" s="35">
        <v>3</v>
      </c>
      <c r="O62" s="19"/>
      <c r="P62" s="19"/>
    </row>
    <row r="63" spans="2:16" s="4" customFormat="1" ht="18" customHeight="1">
      <c r="B63" s="27">
        <v>25</v>
      </c>
      <c r="C63" s="28" t="s">
        <v>8</v>
      </c>
      <c r="D63" s="26" t="s">
        <v>56</v>
      </c>
      <c r="E63" s="80" t="s">
        <v>173</v>
      </c>
      <c r="F63" s="25" t="s">
        <v>113</v>
      </c>
      <c r="G63" s="79" t="s">
        <v>147</v>
      </c>
      <c r="H63" s="30">
        <v>30</v>
      </c>
      <c r="I63" s="30">
        <v>30</v>
      </c>
      <c r="J63" s="30"/>
      <c r="K63" s="30">
        <v>30</v>
      </c>
      <c r="L63" s="30"/>
      <c r="M63" s="30">
        <f>SUM(H63:K63)</f>
        <v>90</v>
      </c>
      <c r="N63" s="30">
        <v>8</v>
      </c>
      <c r="O63" s="19"/>
      <c r="P63" s="19"/>
    </row>
    <row r="64" spans="2:16" s="4" customFormat="1" ht="18" customHeight="1">
      <c r="B64" s="48"/>
      <c r="C64" s="49"/>
      <c r="D64" s="33" t="s">
        <v>57</v>
      </c>
      <c r="E64" s="34" t="s">
        <v>174</v>
      </c>
      <c r="F64" s="34" t="s">
        <v>113</v>
      </c>
      <c r="G64" s="34" t="s">
        <v>146</v>
      </c>
      <c r="H64" s="47"/>
      <c r="I64" s="35">
        <v>15</v>
      </c>
      <c r="J64" s="35"/>
      <c r="K64" s="35">
        <v>30</v>
      </c>
      <c r="L64" s="35"/>
      <c r="M64" s="35">
        <f>SUM(H64:K64)</f>
        <v>45</v>
      </c>
      <c r="N64" s="35">
        <v>4</v>
      </c>
      <c r="O64" s="19"/>
      <c r="P64" s="19"/>
    </row>
    <row r="65" spans="2:16" ht="17.25" customHeight="1">
      <c r="B65" s="48"/>
      <c r="C65" s="49"/>
      <c r="D65" s="33" t="s">
        <v>58</v>
      </c>
      <c r="E65" s="34" t="s">
        <v>175</v>
      </c>
      <c r="F65" s="34" t="s">
        <v>113</v>
      </c>
      <c r="G65" s="50" t="s">
        <v>147</v>
      </c>
      <c r="H65" s="35">
        <v>15</v>
      </c>
      <c r="I65" s="35"/>
      <c r="J65" s="35"/>
      <c r="K65" s="35"/>
      <c r="L65" s="35"/>
      <c r="M65" s="35">
        <v>15</v>
      </c>
      <c r="N65" s="35">
        <v>2</v>
      </c>
      <c r="O65" s="11"/>
      <c r="P65" s="11"/>
    </row>
    <row r="66" spans="2:16" ht="17.25" customHeight="1">
      <c r="B66" s="48"/>
      <c r="C66" s="49"/>
      <c r="D66" s="33" t="s">
        <v>59</v>
      </c>
      <c r="E66" s="34" t="s">
        <v>176</v>
      </c>
      <c r="F66" s="34" t="s">
        <v>113</v>
      </c>
      <c r="G66" s="34" t="s">
        <v>146</v>
      </c>
      <c r="H66" s="35">
        <v>15</v>
      </c>
      <c r="I66" s="35">
        <v>15</v>
      </c>
      <c r="J66" s="35"/>
      <c r="K66" s="35"/>
      <c r="L66" s="35"/>
      <c r="M66" s="35">
        <f>SUM(H66:K66)</f>
        <v>30</v>
      </c>
      <c r="N66" s="35">
        <v>2</v>
      </c>
      <c r="O66" s="11"/>
      <c r="P66" s="11"/>
    </row>
    <row r="67" spans="2:16" ht="17.25" customHeight="1">
      <c r="B67" s="38">
        <v>26</v>
      </c>
      <c r="C67" s="39" t="s">
        <v>8</v>
      </c>
      <c r="D67" s="73" t="s">
        <v>13</v>
      </c>
      <c r="E67" s="82" t="s">
        <v>177</v>
      </c>
      <c r="F67" s="40" t="s">
        <v>112</v>
      </c>
      <c r="G67" s="80" t="s">
        <v>146</v>
      </c>
      <c r="H67" s="41"/>
      <c r="I67" s="41">
        <v>30</v>
      </c>
      <c r="J67" s="41"/>
      <c r="K67" s="41"/>
      <c r="L67" s="41"/>
      <c r="M67" s="41">
        <f>SUM(H67:K67)</f>
        <v>30</v>
      </c>
      <c r="N67" s="41">
        <v>1</v>
      </c>
      <c r="O67" s="11"/>
      <c r="P67" s="11"/>
    </row>
    <row r="68" spans="2:16" ht="14.25">
      <c r="B68" s="92" t="s">
        <v>144</v>
      </c>
      <c r="C68" s="93"/>
      <c r="D68" s="93"/>
      <c r="E68" s="93"/>
      <c r="F68" s="93"/>
      <c r="G68" s="94"/>
      <c r="H68" s="24">
        <f t="shared" ref="H68:N68" si="8">SUM(H54,H57,H58,H59,H60,H63,H67)</f>
        <v>120</v>
      </c>
      <c r="I68" s="24">
        <f t="shared" si="8"/>
        <v>195</v>
      </c>
      <c r="J68" s="24">
        <f t="shared" si="8"/>
        <v>0</v>
      </c>
      <c r="K68" s="24">
        <f t="shared" si="8"/>
        <v>90</v>
      </c>
      <c r="L68" s="24"/>
      <c r="M68" s="24">
        <f t="shared" si="8"/>
        <v>405</v>
      </c>
      <c r="N68" s="24">
        <f t="shared" si="8"/>
        <v>30</v>
      </c>
      <c r="O68" s="11"/>
      <c r="P68" s="11"/>
    </row>
    <row r="69" spans="2:16">
      <c r="B69" s="95" t="s">
        <v>181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11"/>
      <c r="P69" s="11"/>
    </row>
    <row r="70" spans="2:16">
      <c r="B70" s="42">
        <v>27</v>
      </c>
      <c r="C70" s="43" t="s">
        <v>8</v>
      </c>
      <c r="D70" s="26" t="s">
        <v>60</v>
      </c>
      <c r="E70" s="80" t="s">
        <v>182</v>
      </c>
      <c r="F70" s="25" t="s">
        <v>112</v>
      </c>
      <c r="G70" s="80" t="s">
        <v>146</v>
      </c>
      <c r="H70" s="46">
        <v>15</v>
      </c>
      <c r="I70" s="46">
        <v>45</v>
      </c>
      <c r="J70" s="46"/>
      <c r="K70" s="46"/>
      <c r="L70" s="46"/>
      <c r="M70" s="46">
        <f>SUM(H70:K70)</f>
        <v>60</v>
      </c>
      <c r="N70" s="46">
        <v>4</v>
      </c>
      <c r="O70" s="11"/>
      <c r="P70" s="11"/>
    </row>
    <row r="71" spans="2:16" ht="14.25">
      <c r="B71" s="51"/>
      <c r="C71" s="52"/>
      <c r="D71" s="33" t="s">
        <v>61</v>
      </c>
      <c r="E71" s="34" t="s">
        <v>183</v>
      </c>
      <c r="F71" s="34" t="s">
        <v>112</v>
      </c>
      <c r="G71" s="34" t="s">
        <v>146</v>
      </c>
      <c r="H71" s="35">
        <v>15</v>
      </c>
      <c r="I71" s="35">
        <v>30</v>
      </c>
      <c r="J71" s="33"/>
      <c r="K71" s="33"/>
      <c r="L71" s="33"/>
      <c r="M71" s="35">
        <v>45</v>
      </c>
      <c r="N71" s="35">
        <v>3</v>
      </c>
      <c r="O71" s="11"/>
      <c r="P71" s="11"/>
    </row>
    <row r="72" spans="2:16" ht="14.25">
      <c r="B72" s="51"/>
      <c r="C72" s="52"/>
      <c r="D72" s="33" t="s">
        <v>62</v>
      </c>
      <c r="E72" s="34" t="s">
        <v>184</v>
      </c>
      <c r="F72" s="34" t="s">
        <v>112</v>
      </c>
      <c r="G72" s="34" t="s">
        <v>146</v>
      </c>
      <c r="H72" s="35"/>
      <c r="I72" s="35">
        <v>15</v>
      </c>
      <c r="J72" s="33"/>
      <c r="K72" s="33"/>
      <c r="L72" s="33"/>
      <c r="M72" s="35">
        <v>15</v>
      </c>
      <c r="N72" s="35">
        <v>1</v>
      </c>
      <c r="O72" s="11"/>
      <c r="P72" s="11"/>
    </row>
    <row r="73" spans="2:16">
      <c r="B73" s="27">
        <v>28</v>
      </c>
      <c r="C73" s="28" t="s">
        <v>8</v>
      </c>
      <c r="D73" s="26" t="s">
        <v>23</v>
      </c>
      <c r="E73" s="80" t="s">
        <v>185</v>
      </c>
      <c r="F73" s="25" t="s">
        <v>112</v>
      </c>
      <c r="G73" s="80" t="s">
        <v>146</v>
      </c>
      <c r="H73" s="30">
        <v>15</v>
      </c>
      <c r="I73" s="30">
        <v>30</v>
      </c>
      <c r="J73" s="30"/>
      <c r="K73" s="30"/>
      <c r="L73" s="30"/>
      <c r="M73" s="30">
        <f>SUM(H73:K73)</f>
        <v>45</v>
      </c>
      <c r="N73" s="30">
        <v>3</v>
      </c>
      <c r="O73" s="11"/>
      <c r="P73" s="11"/>
    </row>
    <row r="74" spans="2:16">
      <c r="B74" s="27">
        <v>29</v>
      </c>
      <c r="C74" s="28" t="s">
        <v>8</v>
      </c>
      <c r="D74" s="26" t="s">
        <v>63</v>
      </c>
      <c r="E74" s="80" t="s">
        <v>186</v>
      </c>
      <c r="F74" s="25" t="s">
        <v>112</v>
      </c>
      <c r="G74" s="80" t="s">
        <v>146</v>
      </c>
      <c r="H74" s="30"/>
      <c r="I74" s="30">
        <v>30</v>
      </c>
      <c r="J74" s="30">
        <v>15</v>
      </c>
      <c r="K74" s="30"/>
      <c r="L74" s="30"/>
      <c r="M74" s="30">
        <f>SUM(H74:K74)</f>
        <v>45</v>
      </c>
      <c r="N74" s="30">
        <v>2</v>
      </c>
      <c r="O74" s="11"/>
      <c r="P74" s="11"/>
    </row>
    <row r="75" spans="2:16">
      <c r="B75" s="27">
        <v>30</v>
      </c>
      <c r="C75" s="28" t="s">
        <v>12</v>
      </c>
      <c r="D75" s="26" t="s">
        <v>64</v>
      </c>
      <c r="E75" s="80" t="s">
        <v>187</v>
      </c>
      <c r="F75" s="25" t="s">
        <v>114</v>
      </c>
      <c r="G75" s="80" t="s">
        <v>147</v>
      </c>
      <c r="H75" s="30">
        <v>30</v>
      </c>
      <c r="I75" s="30">
        <v>45</v>
      </c>
      <c r="J75" s="30"/>
      <c r="K75" s="30">
        <v>30</v>
      </c>
      <c r="L75" s="30"/>
      <c r="M75" s="30">
        <v>105</v>
      </c>
      <c r="N75" s="30">
        <v>11</v>
      </c>
      <c r="O75" s="11"/>
      <c r="P75" s="11"/>
    </row>
    <row r="76" spans="2:16">
      <c r="B76" s="31"/>
      <c r="C76" s="32"/>
      <c r="D76" s="33" t="s">
        <v>65</v>
      </c>
      <c r="E76" s="34" t="s">
        <v>188</v>
      </c>
      <c r="F76" s="34" t="s">
        <v>114</v>
      </c>
      <c r="G76" s="34" t="s">
        <v>146</v>
      </c>
      <c r="H76" s="60"/>
      <c r="I76" s="60">
        <v>30</v>
      </c>
      <c r="J76" s="60"/>
      <c r="K76" s="60">
        <v>30</v>
      </c>
      <c r="L76" s="60"/>
      <c r="M76" s="35">
        <f t="shared" ref="M76:M77" si="9">SUM(H76:K76)</f>
        <v>60</v>
      </c>
      <c r="N76" s="60">
        <v>6</v>
      </c>
      <c r="O76" s="11"/>
      <c r="P76" s="11"/>
    </row>
    <row r="77" spans="2:16">
      <c r="B77" s="31"/>
      <c r="C77" s="32"/>
      <c r="D77" s="33" t="s">
        <v>66</v>
      </c>
      <c r="E77" s="34" t="s">
        <v>189</v>
      </c>
      <c r="F77" s="34" t="s">
        <v>114</v>
      </c>
      <c r="G77" s="34" t="s">
        <v>147</v>
      </c>
      <c r="H77" s="35">
        <v>15</v>
      </c>
      <c r="I77" s="35"/>
      <c r="J77" s="35"/>
      <c r="K77" s="35"/>
      <c r="L77" s="35"/>
      <c r="M77" s="35">
        <f t="shared" si="9"/>
        <v>15</v>
      </c>
      <c r="N77" s="35">
        <v>2</v>
      </c>
      <c r="O77" s="11"/>
      <c r="P77" s="11"/>
    </row>
    <row r="78" spans="2:16">
      <c r="B78" s="31"/>
      <c r="C78" s="32"/>
      <c r="D78" s="33" t="s">
        <v>67</v>
      </c>
      <c r="E78" s="34" t="s">
        <v>190</v>
      </c>
      <c r="F78" s="34" t="s">
        <v>114</v>
      </c>
      <c r="G78" s="34" t="s">
        <v>146</v>
      </c>
      <c r="H78" s="35">
        <v>15</v>
      </c>
      <c r="I78" s="35">
        <v>15</v>
      </c>
      <c r="J78" s="35"/>
      <c r="K78" s="35"/>
      <c r="L78" s="35"/>
      <c r="M78" s="35">
        <f>SUM(H78:K78)</f>
        <v>30</v>
      </c>
      <c r="N78" s="35">
        <v>3</v>
      </c>
      <c r="O78" s="11"/>
      <c r="P78" s="11"/>
    </row>
    <row r="79" spans="2:16">
      <c r="B79" s="27">
        <v>31</v>
      </c>
      <c r="C79" s="28" t="s">
        <v>8</v>
      </c>
      <c r="D79" s="26" t="s">
        <v>68</v>
      </c>
      <c r="E79" s="80" t="s">
        <v>191</v>
      </c>
      <c r="F79" s="25" t="s">
        <v>114</v>
      </c>
      <c r="G79" s="80" t="s">
        <v>146</v>
      </c>
      <c r="H79" s="30">
        <v>15</v>
      </c>
      <c r="I79" s="30">
        <v>15</v>
      </c>
      <c r="J79" s="30"/>
      <c r="K79" s="30">
        <v>30</v>
      </c>
      <c r="L79" s="30"/>
      <c r="M79" s="30">
        <f>SUM(H79:K79)</f>
        <v>60</v>
      </c>
      <c r="N79" s="30">
        <v>6</v>
      </c>
      <c r="O79" s="11"/>
      <c r="P79" s="11"/>
    </row>
    <row r="80" spans="2:16">
      <c r="B80" s="27">
        <v>32</v>
      </c>
      <c r="C80" s="28" t="s">
        <v>12</v>
      </c>
      <c r="D80" s="26" t="s">
        <v>69</v>
      </c>
      <c r="E80" s="80" t="s">
        <v>241</v>
      </c>
      <c r="F80" s="25" t="s">
        <v>115</v>
      </c>
      <c r="G80" s="80" t="s">
        <v>146</v>
      </c>
      <c r="H80" s="61"/>
      <c r="I80" s="62">
        <v>15</v>
      </c>
      <c r="J80" s="62"/>
      <c r="K80" s="62"/>
      <c r="L80" s="62"/>
      <c r="M80" s="62">
        <f>SUM(H80:K80)</f>
        <v>15</v>
      </c>
      <c r="N80" s="62">
        <v>2</v>
      </c>
      <c r="O80" s="11"/>
      <c r="P80" s="11"/>
    </row>
    <row r="81" spans="2:16">
      <c r="B81" s="38">
        <v>33</v>
      </c>
      <c r="C81" s="39" t="s">
        <v>8</v>
      </c>
      <c r="D81" s="26" t="s">
        <v>20</v>
      </c>
      <c r="E81" s="82" t="s">
        <v>192</v>
      </c>
      <c r="F81" s="40" t="s">
        <v>112</v>
      </c>
      <c r="G81" s="80" t="s">
        <v>147</v>
      </c>
      <c r="H81" s="62"/>
      <c r="I81" s="62">
        <v>30</v>
      </c>
      <c r="J81" s="62"/>
      <c r="K81" s="62"/>
      <c r="L81" s="62"/>
      <c r="M81" s="62">
        <f>SUM(H81:K81)</f>
        <v>30</v>
      </c>
      <c r="N81" s="62">
        <v>2</v>
      </c>
      <c r="O81" s="11"/>
      <c r="P81" s="11"/>
    </row>
    <row r="82" spans="2:16" ht="14.25">
      <c r="B82" s="92" t="s">
        <v>144</v>
      </c>
      <c r="C82" s="93"/>
      <c r="D82" s="93"/>
      <c r="E82" s="93"/>
      <c r="F82" s="93"/>
      <c r="G82" s="94"/>
      <c r="H82" s="24">
        <f t="shared" ref="H82:N82" si="10">SUM(H70,H73,H74,H75,H79,H80,H81)</f>
        <v>75</v>
      </c>
      <c r="I82" s="24">
        <f t="shared" si="10"/>
        <v>210</v>
      </c>
      <c r="J82" s="24">
        <f t="shared" si="10"/>
        <v>15</v>
      </c>
      <c r="K82" s="24">
        <f t="shared" si="10"/>
        <v>60</v>
      </c>
      <c r="L82" s="24"/>
      <c r="M82" s="24">
        <f t="shared" si="10"/>
        <v>360</v>
      </c>
      <c r="N82" s="24">
        <f t="shared" si="10"/>
        <v>30</v>
      </c>
      <c r="O82" s="11"/>
      <c r="P82" s="11"/>
    </row>
    <row r="83" spans="2:16">
      <c r="B83" s="95" t="s">
        <v>193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11"/>
      <c r="P83" s="11"/>
    </row>
    <row r="84" spans="2:16">
      <c r="B84" s="42">
        <v>34</v>
      </c>
      <c r="C84" s="43" t="s">
        <v>8</v>
      </c>
      <c r="D84" s="74" t="s">
        <v>11</v>
      </c>
      <c r="E84" s="81" t="s">
        <v>194</v>
      </c>
      <c r="F84" s="25" t="s">
        <v>112</v>
      </c>
      <c r="G84" s="79" t="s">
        <v>146</v>
      </c>
      <c r="H84" s="46">
        <v>30</v>
      </c>
      <c r="I84" s="46">
        <v>45</v>
      </c>
      <c r="J84" s="46">
        <v>15</v>
      </c>
      <c r="K84" s="46"/>
      <c r="L84" s="46"/>
      <c r="M84" s="46">
        <f>SUM(H84:K84)</f>
        <v>90</v>
      </c>
      <c r="N84" s="43">
        <v>6</v>
      </c>
      <c r="O84" s="11"/>
      <c r="P84" s="11"/>
    </row>
    <row r="85" spans="2:16">
      <c r="B85" s="53"/>
      <c r="C85" s="54"/>
      <c r="D85" s="55" t="s">
        <v>27</v>
      </c>
      <c r="E85" s="34" t="s">
        <v>195</v>
      </c>
      <c r="F85" s="34" t="s">
        <v>112</v>
      </c>
      <c r="G85" s="34" t="s">
        <v>146</v>
      </c>
      <c r="H85" s="35">
        <v>15</v>
      </c>
      <c r="I85" s="35">
        <v>45</v>
      </c>
      <c r="J85" s="35"/>
      <c r="K85" s="35"/>
      <c r="L85" s="35"/>
      <c r="M85" s="35">
        <f>SUM(H85:K85)</f>
        <v>60</v>
      </c>
      <c r="N85" s="35">
        <v>4</v>
      </c>
      <c r="O85" s="11"/>
      <c r="P85" s="11"/>
    </row>
    <row r="86" spans="2:16">
      <c r="B86" s="53"/>
      <c r="C86" s="54"/>
      <c r="D86" s="55" t="s">
        <v>28</v>
      </c>
      <c r="E86" s="34" t="s">
        <v>197</v>
      </c>
      <c r="F86" s="34" t="s">
        <v>112</v>
      </c>
      <c r="G86" s="34" t="s">
        <v>146</v>
      </c>
      <c r="H86" s="35">
        <v>15</v>
      </c>
      <c r="I86" s="35"/>
      <c r="J86" s="35">
        <v>15</v>
      </c>
      <c r="K86" s="35"/>
      <c r="L86" s="35"/>
      <c r="M86" s="35">
        <f>SUM(H86:K86)</f>
        <v>30</v>
      </c>
      <c r="N86" s="35">
        <v>2</v>
      </c>
      <c r="O86" s="11"/>
      <c r="P86" s="11"/>
    </row>
    <row r="87" spans="2:16">
      <c r="B87" s="27">
        <v>35</v>
      </c>
      <c r="C87" s="28" t="s">
        <v>8</v>
      </c>
      <c r="D87" s="26" t="s">
        <v>70</v>
      </c>
      <c r="E87" s="80" t="s">
        <v>196</v>
      </c>
      <c r="F87" s="25" t="s">
        <v>112</v>
      </c>
      <c r="G87" s="80" t="s">
        <v>147</v>
      </c>
      <c r="H87" s="30">
        <v>15</v>
      </c>
      <c r="I87" s="30">
        <v>30</v>
      </c>
      <c r="J87" s="30"/>
      <c r="K87" s="30"/>
      <c r="L87" s="30"/>
      <c r="M87" s="30">
        <f t="shared" ref="M87:M101" si="11">SUM(H87:K87)</f>
        <v>45</v>
      </c>
      <c r="N87" s="30">
        <v>3</v>
      </c>
      <c r="O87" s="11"/>
      <c r="P87" s="11"/>
    </row>
    <row r="88" spans="2:16">
      <c r="B88" s="27">
        <v>36</v>
      </c>
      <c r="C88" s="28" t="s">
        <v>8</v>
      </c>
      <c r="D88" s="26" t="s">
        <v>71</v>
      </c>
      <c r="E88" s="80" t="s">
        <v>198</v>
      </c>
      <c r="F88" s="25" t="s">
        <v>112</v>
      </c>
      <c r="G88" s="79" t="s">
        <v>146</v>
      </c>
      <c r="H88" s="30">
        <v>15</v>
      </c>
      <c r="I88" s="30"/>
      <c r="J88" s="30">
        <v>15</v>
      </c>
      <c r="K88" s="30">
        <v>30</v>
      </c>
      <c r="L88" s="30"/>
      <c r="M88" s="30">
        <f t="shared" si="11"/>
        <v>60</v>
      </c>
      <c r="N88" s="30">
        <v>3</v>
      </c>
      <c r="O88" s="11"/>
      <c r="P88" s="11"/>
    </row>
    <row r="89" spans="2:16">
      <c r="B89" s="31"/>
      <c r="C89" s="32"/>
      <c r="D89" s="33" t="s">
        <v>72</v>
      </c>
      <c r="E89" s="34" t="s">
        <v>199</v>
      </c>
      <c r="F89" s="34" t="s">
        <v>112</v>
      </c>
      <c r="G89" s="34" t="s">
        <v>146</v>
      </c>
      <c r="H89" s="35"/>
      <c r="I89" s="35"/>
      <c r="J89" s="35"/>
      <c r="K89" s="35">
        <v>30</v>
      </c>
      <c r="L89" s="35"/>
      <c r="M89" s="35">
        <f t="shared" si="11"/>
        <v>30</v>
      </c>
      <c r="N89" s="35">
        <v>1</v>
      </c>
      <c r="O89" s="11"/>
      <c r="P89" s="11"/>
    </row>
    <row r="90" spans="2:16">
      <c r="B90" s="31"/>
      <c r="C90" s="32"/>
      <c r="D90" s="33" t="s">
        <v>73</v>
      </c>
      <c r="E90" s="34" t="s">
        <v>200</v>
      </c>
      <c r="F90" s="34" t="s">
        <v>112</v>
      </c>
      <c r="G90" s="34" t="s">
        <v>146</v>
      </c>
      <c r="H90" s="35"/>
      <c r="I90" s="35"/>
      <c r="J90" s="35">
        <v>15</v>
      </c>
      <c r="K90" s="47"/>
      <c r="L90" s="47"/>
      <c r="M90" s="35">
        <f t="shared" si="11"/>
        <v>15</v>
      </c>
      <c r="N90" s="35">
        <v>1</v>
      </c>
      <c r="O90" s="11"/>
      <c r="P90" s="11"/>
    </row>
    <row r="91" spans="2:16">
      <c r="B91" s="31"/>
      <c r="C91" s="32"/>
      <c r="D91" s="33" t="s">
        <v>74</v>
      </c>
      <c r="E91" s="34" t="s">
        <v>201</v>
      </c>
      <c r="F91" s="34" t="s">
        <v>112</v>
      </c>
      <c r="G91" s="34" t="s">
        <v>146</v>
      </c>
      <c r="H91" s="35">
        <v>15</v>
      </c>
      <c r="I91" s="35"/>
      <c r="J91" s="35"/>
      <c r="K91" s="35"/>
      <c r="L91" s="35"/>
      <c r="M91" s="35">
        <f t="shared" si="11"/>
        <v>15</v>
      </c>
      <c r="N91" s="35">
        <v>1</v>
      </c>
      <c r="O91" s="11"/>
      <c r="P91" s="11"/>
    </row>
    <row r="92" spans="2:16">
      <c r="B92" s="27">
        <v>37</v>
      </c>
      <c r="C92" s="28" t="s">
        <v>8</v>
      </c>
      <c r="D92" s="26" t="s">
        <v>75</v>
      </c>
      <c r="E92" s="80" t="s">
        <v>202</v>
      </c>
      <c r="F92" s="25" t="s">
        <v>112</v>
      </c>
      <c r="G92" s="80" t="s">
        <v>146</v>
      </c>
      <c r="H92" s="30">
        <v>15</v>
      </c>
      <c r="I92" s="30">
        <v>30</v>
      </c>
      <c r="J92" s="30"/>
      <c r="K92" s="30"/>
      <c r="L92" s="30"/>
      <c r="M92" s="30">
        <f t="shared" si="11"/>
        <v>45</v>
      </c>
      <c r="N92" s="30">
        <v>3</v>
      </c>
      <c r="O92" s="11"/>
      <c r="P92" s="11"/>
    </row>
    <row r="93" spans="2:16">
      <c r="B93" s="27">
        <v>38</v>
      </c>
      <c r="C93" s="28" t="s">
        <v>12</v>
      </c>
      <c r="D93" s="26" t="s">
        <v>76</v>
      </c>
      <c r="E93" s="80" t="s">
        <v>203</v>
      </c>
      <c r="F93" s="25" t="s">
        <v>114</v>
      </c>
      <c r="G93" s="79" t="s">
        <v>147</v>
      </c>
      <c r="H93" s="30">
        <v>30</v>
      </c>
      <c r="I93" s="30">
        <v>45</v>
      </c>
      <c r="J93" s="30"/>
      <c r="K93" s="30">
        <v>30</v>
      </c>
      <c r="L93" s="30"/>
      <c r="M93" s="30">
        <f t="shared" si="11"/>
        <v>105</v>
      </c>
      <c r="N93" s="30">
        <v>8</v>
      </c>
      <c r="O93" s="11"/>
      <c r="P93" s="11"/>
    </row>
    <row r="94" spans="2:16">
      <c r="B94" s="31"/>
      <c r="C94" s="32"/>
      <c r="D94" s="33" t="s">
        <v>77</v>
      </c>
      <c r="E94" s="34" t="s">
        <v>204</v>
      </c>
      <c r="F94" s="34" t="s">
        <v>114</v>
      </c>
      <c r="G94" s="34" t="s">
        <v>146</v>
      </c>
      <c r="H94" s="35">
        <v>15</v>
      </c>
      <c r="I94" s="35">
        <v>30</v>
      </c>
      <c r="J94" s="35"/>
      <c r="K94" s="35">
        <v>30</v>
      </c>
      <c r="L94" s="35"/>
      <c r="M94" s="35">
        <f>SUM(H94:K94)</f>
        <v>75</v>
      </c>
      <c r="N94" s="35">
        <v>6</v>
      </c>
      <c r="O94" s="11"/>
      <c r="P94" s="11"/>
    </row>
    <row r="95" spans="2:16">
      <c r="B95" s="31"/>
      <c r="C95" s="32"/>
      <c r="D95" s="33" t="s">
        <v>78</v>
      </c>
      <c r="E95" s="34" t="s">
        <v>205</v>
      </c>
      <c r="F95" s="34" t="s">
        <v>114</v>
      </c>
      <c r="G95" s="34" t="s">
        <v>14</v>
      </c>
      <c r="H95" s="35">
        <v>15</v>
      </c>
      <c r="I95" s="35"/>
      <c r="J95" s="35"/>
      <c r="K95" s="35"/>
      <c r="L95" s="35"/>
      <c r="M95" s="35">
        <v>15</v>
      </c>
      <c r="N95" s="35">
        <v>1</v>
      </c>
      <c r="O95" s="11"/>
      <c r="P95" s="11"/>
    </row>
    <row r="96" spans="2:16">
      <c r="B96" s="31"/>
      <c r="C96" s="32"/>
      <c r="D96" s="33" t="s">
        <v>79</v>
      </c>
      <c r="E96" s="34" t="s">
        <v>206</v>
      </c>
      <c r="F96" s="34" t="s">
        <v>114</v>
      </c>
      <c r="G96" s="34" t="s">
        <v>10</v>
      </c>
      <c r="H96" s="35"/>
      <c r="I96" s="35">
        <v>15</v>
      </c>
      <c r="J96" s="35"/>
      <c r="K96" s="35"/>
      <c r="L96" s="35"/>
      <c r="M96" s="35">
        <f>SUM(H96:K96)</f>
        <v>15</v>
      </c>
      <c r="N96" s="35">
        <v>1</v>
      </c>
      <c r="O96" s="11"/>
      <c r="P96" s="11"/>
    </row>
    <row r="97" spans="2:16">
      <c r="B97" s="27">
        <v>39</v>
      </c>
      <c r="C97" s="28" t="s">
        <v>8</v>
      </c>
      <c r="D97" s="26" t="s">
        <v>80</v>
      </c>
      <c r="E97" s="80" t="s">
        <v>207</v>
      </c>
      <c r="F97" s="25" t="s">
        <v>114</v>
      </c>
      <c r="G97" s="29" t="s">
        <v>14</v>
      </c>
      <c r="H97" s="30">
        <v>15</v>
      </c>
      <c r="I97" s="30">
        <v>30</v>
      </c>
      <c r="J97" s="30"/>
      <c r="K97" s="30">
        <v>30</v>
      </c>
      <c r="L97" s="30"/>
      <c r="M97" s="30">
        <v>75</v>
      </c>
      <c r="N97" s="30">
        <v>5</v>
      </c>
      <c r="O97" s="11"/>
      <c r="P97" s="11"/>
    </row>
    <row r="98" spans="2:16">
      <c r="B98" s="31"/>
      <c r="C98" s="34"/>
      <c r="D98" s="33" t="s">
        <v>81</v>
      </c>
      <c r="E98" s="34" t="s">
        <v>208</v>
      </c>
      <c r="F98" s="34" t="s">
        <v>114</v>
      </c>
      <c r="G98" s="34" t="s">
        <v>10</v>
      </c>
      <c r="H98" s="47"/>
      <c r="I98" s="35">
        <v>15</v>
      </c>
      <c r="J98" s="35"/>
      <c r="K98" s="35">
        <v>30</v>
      </c>
      <c r="L98" s="35"/>
      <c r="M98" s="35">
        <f t="shared" si="11"/>
        <v>45</v>
      </c>
      <c r="N98" s="35">
        <v>3</v>
      </c>
      <c r="O98" s="11"/>
      <c r="P98" s="11"/>
    </row>
    <row r="99" spans="2:16">
      <c r="B99" s="31"/>
      <c r="C99" s="34"/>
      <c r="D99" s="33" t="s">
        <v>82</v>
      </c>
      <c r="E99" s="34" t="s">
        <v>209</v>
      </c>
      <c r="F99" s="34" t="s">
        <v>114</v>
      </c>
      <c r="G99" s="34" t="s">
        <v>14</v>
      </c>
      <c r="H99" s="35">
        <v>15</v>
      </c>
      <c r="I99" s="35"/>
      <c r="J99" s="35"/>
      <c r="K99" s="35"/>
      <c r="L99" s="35"/>
      <c r="M99" s="35">
        <v>15</v>
      </c>
      <c r="N99" s="35">
        <v>1</v>
      </c>
      <c r="O99" s="11"/>
      <c r="P99" s="11"/>
    </row>
    <row r="100" spans="2:16">
      <c r="B100" s="31"/>
      <c r="C100" s="34"/>
      <c r="D100" s="33" t="s">
        <v>83</v>
      </c>
      <c r="E100" s="34" t="s">
        <v>210</v>
      </c>
      <c r="F100" s="34" t="s">
        <v>114</v>
      </c>
      <c r="G100" s="34" t="s">
        <v>10</v>
      </c>
      <c r="H100" s="35"/>
      <c r="I100" s="35">
        <v>15</v>
      </c>
      <c r="J100" s="35"/>
      <c r="K100" s="35"/>
      <c r="L100" s="35"/>
      <c r="M100" s="35">
        <f>SUM(H100:K100)</f>
        <v>15</v>
      </c>
      <c r="N100" s="35">
        <v>1</v>
      </c>
      <c r="O100" s="11"/>
      <c r="P100" s="11"/>
    </row>
    <row r="101" spans="2:16">
      <c r="B101" s="38">
        <v>40</v>
      </c>
      <c r="C101" s="39" t="s">
        <v>12</v>
      </c>
      <c r="D101" s="26" t="s">
        <v>84</v>
      </c>
      <c r="E101" s="82" t="s">
        <v>211</v>
      </c>
      <c r="F101" s="40" t="s">
        <v>116</v>
      </c>
      <c r="G101" s="25" t="s">
        <v>10</v>
      </c>
      <c r="H101" s="41"/>
      <c r="I101" s="41">
        <v>15</v>
      </c>
      <c r="J101" s="41"/>
      <c r="K101" s="41"/>
      <c r="L101" s="41"/>
      <c r="M101" s="41">
        <f t="shared" si="11"/>
        <v>15</v>
      </c>
      <c r="N101" s="41">
        <v>2</v>
      </c>
      <c r="O101" s="11"/>
      <c r="P101" s="11"/>
    </row>
    <row r="102" spans="2:16" ht="14.25">
      <c r="B102" s="92" t="s">
        <v>144</v>
      </c>
      <c r="C102" s="93"/>
      <c r="D102" s="93"/>
      <c r="E102" s="93"/>
      <c r="F102" s="93"/>
      <c r="G102" s="94"/>
      <c r="H102" s="24">
        <f t="shared" ref="H102:N102" si="12">SUM(H84,H87,H88,H92,H93,H97,H101)</f>
        <v>120</v>
      </c>
      <c r="I102" s="24">
        <f t="shared" si="12"/>
        <v>195</v>
      </c>
      <c r="J102" s="24">
        <f t="shared" si="12"/>
        <v>30</v>
      </c>
      <c r="K102" s="24">
        <f t="shared" si="12"/>
        <v>90</v>
      </c>
      <c r="L102" s="24"/>
      <c r="M102" s="24">
        <f t="shared" si="12"/>
        <v>435</v>
      </c>
      <c r="N102" s="24">
        <f t="shared" si="12"/>
        <v>30</v>
      </c>
      <c r="O102" s="11"/>
      <c r="P102" s="11"/>
    </row>
    <row r="103" spans="2:16">
      <c r="B103" s="95" t="s">
        <v>223</v>
      </c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11"/>
      <c r="P103" s="11"/>
    </row>
    <row r="104" spans="2:16">
      <c r="B104" s="42">
        <v>41</v>
      </c>
      <c r="C104" s="43" t="s">
        <v>12</v>
      </c>
      <c r="D104" s="26" t="s">
        <v>85</v>
      </c>
      <c r="E104" s="81" t="s">
        <v>212</v>
      </c>
      <c r="F104" s="44" t="s">
        <v>116</v>
      </c>
      <c r="G104" s="80" t="s">
        <v>146</v>
      </c>
      <c r="H104" s="46"/>
      <c r="I104" s="46"/>
      <c r="J104" s="46"/>
      <c r="K104" s="46"/>
      <c r="L104" s="46"/>
      <c r="M104" s="46">
        <f>SUM(H104:K104)</f>
        <v>0</v>
      </c>
      <c r="N104" s="46">
        <v>3</v>
      </c>
      <c r="O104" s="11"/>
      <c r="P104" s="11"/>
    </row>
    <row r="105" spans="2:16">
      <c r="B105" s="27">
        <v>42</v>
      </c>
      <c r="C105" s="28" t="s">
        <v>12</v>
      </c>
      <c r="D105" s="26" t="s">
        <v>86</v>
      </c>
      <c r="E105" s="80" t="s">
        <v>213</v>
      </c>
      <c r="F105" s="25" t="s">
        <v>114</v>
      </c>
      <c r="G105" s="79" t="s">
        <v>146</v>
      </c>
      <c r="H105" s="30">
        <v>45</v>
      </c>
      <c r="I105" s="30">
        <v>60</v>
      </c>
      <c r="J105" s="30"/>
      <c r="K105" s="30">
        <v>30</v>
      </c>
      <c r="L105" s="30"/>
      <c r="M105" s="30">
        <v>135</v>
      </c>
      <c r="N105" s="30">
        <v>9</v>
      </c>
      <c r="O105" s="11"/>
      <c r="P105" s="11"/>
    </row>
    <row r="106" spans="2:16">
      <c r="B106" s="31"/>
      <c r="C106" s="32"/>
      <c r="D106" s="33" t="s">
        <v>87</v>
      </c>
      <c r="E106" s="34" t="s">
        <v>214</v>
      </c>
      <c r="F106" s="34" t="s">
        <v>114</v>
      </c>
      <c r="G106" s="34" t="s">
        <v>146</v>
      </c>
      <c r="H106" s="35">
        <v>15</v>
      </c>
      <c r="I106" s="35">
        <v>30</v>
      </c>
      <c r="J106" s="35"/>
      <c r="K106" s="35">
        <v>30</v>
      </c>
      <c r="L106" s="35"/>
      <c r="M106" s="35">
        <f>SUM(H106:K106)</f>
        <v>75</v>
      </c>
      <c r="N106" s="35">
        <v>5</v>
      </c>
      <c r="O106" s="11"/>
      <c r="P106" s="11"/>
    </row>
    <row r="107" spans="2:16">
      <c r="B107" s="31"/>
      <c r="C107" s="32"/>
      <c r="D107" s="33" t="s">
        <v>88</v>
      </c>
      <c r="E107" s="34" t="s">
        <v>215</v>
      </c>
      <c r="F107" s="34" t="s">
        <v>114</v>
      </c>
      <c r="G107" s="34" t="s">
        <v>146</v>
      </c>
      <c r="H107" s="35">
        <v>30</v>
      </c>
      <c r="I107" s="35">
        <v>30</v>
      </c>
      <c r="J107" s="35"/>
      <c r="K107" s="35"/>
      <c r="L107" s="35"/>
      <c r="M107" s="35">
        <f>SUM(H107:K107)</f>
        <v>60</v>
      </c>
      <c r="N107" s="35">
        <v>4</v>
      </c>
      <c r="O107" s="11"/>
      <c r="P107" s="11"/>
    </row>
    <row r="108" spans="2:16">
      <c r="B108" s="27">
        <v>43</v>
      </c>
      <c r="C108" s="28" t="s">
        <v>8</v>
      </c>
      <c r="D108" s="26" t="s">
        <v>89</v>
      </c>
      <c r="E108" s="80" t="s">
        <v>216</v>
      </c>
      <c r="F108" s="25" t="s">
        <v>114</v>
      </c>
      <c r="G108" s="79" t="s">
        <v>146</v>
      </c>
      <c r="H108" s="30">
        <v>45</v>
      </c>
      <c r="I108" s="30">
        <v>30</v>
      </c>
      <c r="J108" s="30"/>
      <c r="K108" s="30">
        <v>30</v>
      </c>
      <c r="L108" s="30"/>
      <c r="M108" s="30">
        <f>SUM(H108:K108)</f>
        <v>105</v>
      </c>
      <c r="N108" s="30">
        <v>7</v>
      </c>
      <c r="O108" s="11"/>
      <c r="P108" s="11"/>
    </row>
    <row r="109" spans="2:16">
      <c r="B109" s="31"/>
      <c r="C109" s="32"/>
      <c r="D109" s="33" t="s">
        <v>90</v>
      </c>
      <c r="E109" s="34" t="s">
        <v>217</v>
      </c>
      <c r="F109" s="34" t="s">
        <v>114</v>
      </c>
      <c r="G109" s="34" t="s">
        <v>146</v>
      </c>
      <c r="H109" s="35">
        <v>15</v>
      </c>
      <c r="I109" s="35">
        <v>30</v>
      </c>
      <c r="J109" s="35"/>
      <c r="K109" s="35">
        <v>30</v>
      </c>
      <c r="L109" s="35"/>
      <c r="M109" s="35">
        <f>SUM(H109:K109)</f>
        <v>75</v>
      </c>
      <c r="N109" s="35">
        <v>5</v>
      </c>
      <c r="O109" s="11"/>
      <c r="P109" s="11"/>
    </row>
    <row r="110" spans="2:16">
      <c r="B110" s="31"/>
      <c r="C110" s="32"/>
      <c r="D110" s="33" t="s">
        <v>91</v>
      </c>
      <c r="E110" s="34" t="s">
        <v>218</v>
      </c>
      <c r="F110" s="34" t="s">
        <v>114</v>
      </c>
      <c r="G110" s="34" t="s">
        <v>146</v>
      </c>
      <c r="H110" s="35">
        <v>15</v>
      </c>
      <c r="I110" s="35"/>
      <c r="J110" s="35"/>
      <c r="K110" s="35"/>
      <c r="L110" s="35"/>
      <c r="M110" s="35">
        <f t="shared" ref="M110:M111" si="13">SUM(H110:K110)</f>
        <v>15</v>
      </c>
      <c r="N110" s="35">
        <v>1</v>
      </c>
      <c r="O110" s="11"/>
      <c r="P110" s="11"/>
    </row>
    <row r="111" spans="2:16">
      <c r="B111" s="31"/>
      <c r="C111" s="32"/>
      <c r="D111" s="33" t="s">
        <v>92</v>
      </c>
      <c r="E111" s="34" t="s">
        <v>219</v>
      </c>
      <c r="F111" s="34" t="s">
        <v>114</v>
      </c>
      <c r="G111" s="34" t="s">
        <v>146</v>
      </c>
      <c r="H111" s="35">
        <v>15</v>
      </c>
      <c r="I111" s="35"/>
      <c r="J111" s="35"/>
      <c r="K111" s="35"/>
      <c r="L111" s="35"/>
      <c r="M111" s="35">
        <f t="shared" si="13"/>
        <v>15</v>
      </c>
      <c r="N111" s="35">
        <v>1</v>
      </c>
      <c r="O111" s="11"/>
      <c r="P111" s="11"/>
    </row>
    <row r="112" spans="2:16">
      <c r="B112" s="27">
        <v>44</v>
      </c>
      <c r="C112" s="28" t="s">
        <v>12</v>
      </c>
      <c r="D112" s="26" t="s">
        <v>93</v>
      </c>
      <c r="E112" s="25" t="s">
        <v>94</v>
      </c>
      <c r="F112" s="25" t="s">
        <v>114</v>
      </c>
      <c r="G112" s="79" t="s">
        <v>146</v>
      </c>
      <c r="H112" s="30">
        <v>15</v>
      </c>
      <c r="I112" s="30">
        <v>60</v>
      </c>
      <c r="J112" s="30"/>
      <c r="K112" s="30">
        <v>30</v>
      </c>
      <c r="L112" s="30"/>
      <c r="M112" s="30">
        <f>SUM(H112:K112)</f>
        <v>105</v>
      </c>
      <c r="N112" s="30">
        <v>9</v>
      </c>
      <c r="O112" s="11"/>
      <c r="P112" s="11"/>
    </row>
    <row r="113" spans="2:16">
      <c r="B113" s="48"/>
      <c r="C113" s="49"/>
      <c r="D113" s="33" t="s">
        <v>95</v>
      </c>
      <c r="E113" s="34" t="s">
        <v>220</v>
      </c>
      <c r="F113" s="34" t="s">
        <v>114</v>
      </c>
      <c r="G113" s="34" t="s">
        <v>146</v>
      </c>
      <c r="H113" s="35"/>
      <c r="I113" s="35">
        <v>30</v>
      </c>
      <c r="J113" s="35"/>
      <c r="K113" s="35">
        <v>30</v>
      </c>
      <c r="L113" s="35"/>
      <c r="M113" s="35">
        <f t="shared" ref="M113:M115" si="14">SUM(H113:K113)</f>
        <v>60</v>
      </c>
      <c r="N113" s="35">
        <v>6</v>
      </c>
      <c r="O113" s="11"/>
      <c r="P113" s="11"/>
    </row>
    <row r="114" spans="2:16">
      <c r="B114" s="31"/>
      <c r="C114" s="32"/>
      <c r="D114" s="33" t="s">
        <v>96</v>
      </c>
      <c r="E114" s="34" t="s">
        <v>221</v>
      </c>
      <c r="F114" s="34" t="s">
        <v>114</v>
      </c>
      <c r="G114" s="34" t="s">
        <v>146</v>
      </c>
      <c r="H114" s="35">
        <v>15</v>
      </c>
      <c r="I114" s="35">
        <v>15</v>
      </c>
      <c r="J114" s="35"/>
      <c r="K114" s="35"/>
      <c r="L114" s="35"/>
      <c r="M114" s="35">
        <v>30</v>
      </c>
      <c r="N114" s="35">
        <v>2</v>
      </c>
      <c r="O114" s="11"/>
      <c r="P114" s="11"/>
    </row>
    <row r="115" spans="2:16">
      <c r="B115" s="48"/>
      <c r="C115" s="49"/>
      <c r="D115" s="33" t="s">
        <v>97</v>
      </c>
      <c r="E115" s="34" t="s">
        <v>222</v>
      </c>
      <c r="F115" s="34" t="s">
        <v>114</v>
      </c>
      <c r="G115" s="34" t="s">
        <v>146</v>
      </c>
      <c r="H115" s="35"/>
      <c r="I115" s="35">
        <v>15</v>
      </c>
      <c r="J115" s="35"/>
      <c r="K115" s="35"/>
      <c r="L115" s="35"/>
      <c r="M115" s="35">
        <f t="shared" si="14"/>
        <v>15</v>
      </c>
      <c r="N115" s="35">
        <v>1</v>
      </c>
      <c r="O115" s="11"/>
      <c r="P115" s="11"/>
    </row>
    <row r="116" spans="2:16">
      <c r="B116" s="38">
        <v>45</v>
      </c>
      <c r="C116" s="39" t="s">
        <v>12</v>
      </c>
      <c r="D116" s="26" t="s">
        <v>98</v>
      </c>
      <c r="E116" s="82" t="s">
        <v>242</v>
      </c>
      <c r="F116" s="40" t="s">
        <v>116</v>
      </c>
      <c r="G116" s="80" t="s">
        <v>146</v>
      </c>
      <c r="H116" s="41"/>
      <c r="I116" s="41">
        <v>15</v>
      </c>
      <c r="J116" s="41"/>
      <c r="K116" s="41"/>
      <c r="L116" s="41"/>
      <c r="M116" s="41">
        <f>SUM(H116:K116)</f>
        <v>15</v>
      </c>
      <c r="N116" s="41">
        <v>2</v>
      </c>
      <c r="O116" s="11"/>
      <c r="P116" s="11"/>
    </row>
    <row r="117" spans="2:16" ht="14.25">
      <c r="B117" s="92" t="s">
        <v>144</v>
      </c>
      <c r="C117" s="93"/>
      <c r="D117" s="93"/>
      <c r="E117" s="93"/>
      <c r="F117" s="93"/>
      <c r="G117" s="94"/>
      <c r="H117" s="24">
        <f t="shared" ref="H117:N117" si="15">SUM(H104,H105,H108,H112,H116)</f>
        <v>105</v>
      </c>
      <c r="I117" s="24">
        <f t="shared" si="15"/>
        <v>165</v>
      </c>
      <c r="J117" s="24">
        <f t="shared" si="15"/>
        <v>0</v>
      </c>
      <c r="K117" s="24">
        <f t="shared" si="15"/>
        <v>90</v>
      </c>
      <c r="L117" s="24"/>
      <c r="M117" s="24">
        <f t="shared" si="15"/>
        <v>360</v>
      </c>
      <c r="N117" s="24">
        <f t="shared" si="15"/>
        <v>30</v>
      </c>
      <c r="O117" s="11"/>
      <c r="P117" s="11"/>
    </row>
    <row r="118" spans="2:16">
      <c r="B118" s="95" t="s">
        <v>224</v>
      </c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11"/>
      <c r="P118" s="11"/>
    </row>
    <row r="119" spans="2:16">
      <c r="B119" s="42">
        <v>46</v>
      </c>
      <c r="C119" s="43" t="s">
        <v>8</v>
      </c>
      <c r="D119" s="26" t="s">
        <v>99</v>
      </c>
      <c r="E119" s="81" t="s">
        <v>225</v>
      </c>
      <c r="F119" s="25" t="s">
        <v>112</v>
      </c>
      <c r="G119" s="79" t="s">
        <v>146</v>
      </c>
      <c r="H119" s="46">
        <v>30</v>
      </c>
      <c r="I119" s="46">
        <v>30</v>
      </c>
      <c r="J119" s="46"/>
      <c r="K119" s="46"/>
      <c r="L119" s="46"/>
      <c r="M119" s="46">
        <f>SUM(H119:K119)</f>
        <v>60</v>
      </c>
      <c r="N119" s="56">
        <v>4</v>
      </c>
      <c r="O119" s="11"/>
      <c r="P119" s="11"/>
    </row>
    <row r="120" spans="2:16">
      <c r="B120" s="53"/>
      <c r="C120" s="54"/>
      <c r="D120" s="33" t="s">
        <v>100</v>
      </c>
      <c r="E120" s="34" t="s">
        <v>226</v>
      </c>
      <c r="F120" s="34" t="s">
        <v>112</v>
      </c>
      <c r="G120" s="34" t="s">
        <v>146</v>
      </c>
      <c r="H120" s="35">
        <v>15</v>
      </c>
      <c r="I120" s="35">
        <v>15</v>
      </c>
      <c r="J120" s="35"/>
      <c r="K120" s="35"/>
      <c r="L120" s="35"/>
      <c r="M120" s="35">
        <f>SUM(H120:K120)</f>
        <v>30</v>
      </c>
      <c r="N120" s="57">
        <v>2</v>
      </c>
      <c r="O120" s="11"/>
      <c r="P120" s="11"/>
    </row>
    <row r="121" spans="2:16">
      <c r="B121" s="53"/>
      <c r="C121" s="54"/>
      <c r="D121" s="33" t="s">
        <v>101</v>
      </c>
      <c r="E121" s="34" t="s">
        <v>227</v>
      </c>
      <c r="F121" s="34" t="s">
        <v>112</v>
      </c>
      <c r="G121" s="34" t="s">
        <v>146</v>
      </c>
      <c r="H121" s="35">
        <v>15</v>
      </c>
      <c r="I121" s="35">
        <v>15</v>
      </c>
      <c r="J121" s="35"/>
      <c r="K121" s="35"/>
      <c r="L121" s="35"/>
      <c r="M121" s="35">
        <f>SUM(H121:K121)</f>
        <v>30</v>
      </c>
      <c r="N121" s="57">
        <v>2</v>
      </c>
      <c r="O121" s="11"/>
      <c r="P121" s="11"/>
    </row>
    <row r="122" spans="2:16">
      <c r="B122" s="27">
        <v>47</v>
      </c>
      <c r="C122" s="28" t="s">
        <v>8</v>
      </c>
      <c r="D122" s="26" t="s">
        <v>102</v>
      </c>
      <c r="E122" s="80" t="s">
        <v>228</v>
      </c>
      <c r="F122" s="25" t="s">
        <v>117</v>
      </c>
      <c r="G122" s="82" t="s">
        <v>147</v>
      </c>
      <c r="H122" s="30">
        <v>45</v>
      </c>
      <c r="I122" s="30"/>
      <c r="J122" s="30"/>
      <c r="K122" s="30"/>
      <c r="L122" s="30"/>
      <c r="M122" s="30">
        <f>SUM(H122:K122)</f>
        <v>45</v>
      </c>
      <c r="N122" s="58">
        <v>4</v>
      </c>
      <c r="O122" s="11"/>
      <c r="P122" s="11"/>
    </row>
    <row r="123" spans="2:16">
      <c r="B123" s="31"/>
      <c r="C123" s="32"/>
      <c r="D123" s="33" t="s">
        <v>103</v>
      </c>
      <c r="E123" s="34" t="s">
        <v>229</v>
      </c>
      <c r="F123" s="34" t="s">
        <v>117</v>
      </c>
      <c r="G123" s="34" t="s">
        <v>147</v>
      </c>
      <c r="H123" s="35">
        <v>15</v>
      </c>
      <c r="I123" s="35"/>
      <c r="J123" s="35"/>
      <c r="K123" s="35"/>
      <c r="L123" s="35"/>
      <c r="M123" s="35">
        <f t="shared" ref="M123:M124" si="16">SUM(H123:K123)</f>
        <v>15</v>
      </c>
      <c r="N123" s="57">
        <v>1</v>
      </c>
      <c r="O123" s="11"/>
      <c r="P123" s="11"/>
    </row>
    <row r="124" spans="2:16">
      <c r="B124" s="31"/>
      <c r="C124" s="32"/>
      <c r="D124" s="33" t="s">
        <v>104</v>
      </c>
      <c r="E124" s="34" t="s">
        <v>230</v>
      </c>
      <c r="F124" s="34" t="s">
        <v>117</v>
      </c>
      <c r="G124" s="34" t="s">
        <v>147</v>
      </c>
      <c r="H124" s="35">
        <v>30</v>
      </c>
      <c r="I124" s="35"/>
      <c r="J124" s="35"/>
      <c r="K124" s="35"/>
      <c r="L124" s="35"/>
      <c r="M124" s="35">
        <f t="shared" si="16"/>
        <v>30</v>
      </c>
      <c r="N124" s="57">
        <v>3</v>
      </c>
      <c r="O124" s="11"/>
      <c r="P124" s="11"/>
    </row>
    <row r="125" spans="2:16">
      <c r="B125" s="27">
        <v>48</v>
      </c>
      <c r="C125" s="28" t="s">
        <v>12</v>
      </c>
      <c r="D125" s="26" t="s">
        <v>105</v>
      </c>
      <c r="E125" s="80" t="s">
        <v>231</v>
      </c>
      <c r="F125" s="25" t="s">
        <v>114</v>
      </c>
      <c r="G125" s="80" t="s">
        <v>146</v>
      </c>
      <c r="H125" s="30"/>
      <c r="I125" s="30">
        <v>45</v>
      </c>
      <c r="J125" s="30"/>
      <c r="K125" s="30">
        <v>60</v>
      </c>
      <c r="L125" s="30"/>
      <c r="M125" s="30">
        <f>SUM(H125:K125)</f>
        <v>105</v>
      </c>
      <c r="N125" s="58">
        <v>19</v>
      </c>
      <c r="O125" s="11"/>
      <c r="P125" s="11"/>
    </row>
    <row r="126" spans="2:16">
      <c r="B126" s="48"/>
      <c r="C126" s="49"/>
      <c r="D126" s="33" t="s">
        <v>106</v>
      </c>
      <c r="E126" s="34" t="s">
        <v>232</v>
      </c>
      <c r="F126" s="34" t="s">
        <v>114</v>
      </c>
      <c r="G126" s="34" t="s">
        <v>146</v>
      </c>
      <c r="H126" s="35"/>
      <c r="I126" s="35">
        <v>15</v>
      </c>
      <c r="J126" s="35"/>
      <c r="K126" s="35">
        <v>60</v>
      </c>
      <c r="L126" s="35"/>
      <c r="M126" s="35">
        <f t="shared" ref="M126:M128" si="17">SUM(H126:K126)</f>
        <v>75</v>
      </c>
      <c r="N126" s="57">
        <v>12</v>
      </c>
      <c r="O126" s="11"/>
      <c r="P126" s="11"/>
    </row>
    <row r="127" spans="2:16">
      <c r="B127" s="48"/>
      <c r="C127" s="49"/>
      <c r="D127" s="33" t="s">
        <v>107</v>
      </c>
      <c r="E127" s="34" t="s">
        <v>233</v>
      </c>
      <c r="F127" s="34" t="s">
        <v>114</v>
      </c>
      <c r="G127" s="34" t="s">
        <v>146</v>
      </c>
      <c r="H127" s="35"/>
      <c r="I127" s="35">
        <v>15</v>
      </c>
      <c r="J127" s="35"/>
      <c r="K127" s="35"/>
      <c r="L127" s="35"/>
      <c r="M127" s="35">
        <f t="shared" si="17"/>
        <v>15</v>
      </c>
      <c r="N127" s="57">
        <v>3</v>
      </c>
      <c r="O127" s="11"/>
      <c r="P127" s="11"/>
    </row>
    <row r="128" spans="2:16">
      <c r="B128" s="48"/>
      <c r="C128" s="49"/>
      <c r="D128" s="33" t="s">
        <v>108</v>
      </c>
      <c r="E128" s="34" t="s">
        <v>234</v>
      </c>
      <c r="F128" s="34" t="s">
        <v>114</v>
      </c>
      <c r="G128" s="34" t="s">
        <v>146</v>
      </c>
      <c r="H128" s="35"/>
      <c r="I128" s="35">
        <v>15</v>
      </c>
      <c r="J128" s="35"/>
      <c r="K128" s="35"/>
      <c r="L128" s="35"/>
      <c r="M128" s="35">
        <f t="shared" si="17"/>
        <v>15</v>
      </c>
      <c r="N128" s="57">
        <v>4</v>
      </c>
      <c r="O128" s="11"/>
      <c r="P128" s="11"/>
    </row>
    <row r="129" spans="2:16">
      <c r="B129" s="38">
        <v>49</v>
      </c>
      <c r="C129" s="39" t="s">
        <v>8</v>
      </c>
      <c r="D129" s="26" t="s">
        <v>109</v>
      </c>
      <c r="E129" s="82" t="s">
        <v>235</v>
      </c>
      <c r="F129" s="40" t="s">
        <v>112</v>
      </c>
      <c r="G129" s="82" t="s">
        <v>147</v>
      </c>
      <c r="H129" s="41"/>
      <c r="I129" s="41"/>
      <c r="J129" s="41"/>
      <c r="K129" s="41"/>
      <c r="L129" s="41"/>
      <c r="M129" s="41"/>
      <c r="N129" s="59">
        <v>3</v>
      </c>
      <c r="O129" s="11"/>
      <c r="P129" s="11"/>
    </row>
    <row r="130" spans="2:16" ht="14.25">
      <c r="B130" s="92" t="s">
        <v>144</v>
      </c>
      <c r="C130" s="93"/>
      <c r="D130" s="93"/>
      <c r="E130" s="93"/>
      <c r="F130" s="93"/>
      <c r="G130" s="94"/>
      <c r="H130" s="24">
        <f t="shared" ref="H130:N130" si="18">SUM(H119,H122,H125,H129)</f>
        <v>75</v>
      </c>
      <c r="I130" s="24">
        <f t="shared" si="18"/>
        <v>75</v>
      </c>
      <c r="J130" s="24">
        <f t="shared" si="18"/>
        <v>0</v>
      </c>
      <c r="K130" s="24">
        <f t="shared" si="18"/>
        <v>60</v>
      </c>
      <c r="L130" s="24"/>
      <c r="M130" s="24">
        <f t="shared" si="18"/>
        <v>210</v>
      </c>
      <c r="N130" s="24">
        <f t="shared" si="18"/>
        <v>30</v>
      </c>
      <c r="O130" s="11"/>
      <c r="P130" s="11"/>
    </row>
    <row r="131" spans="2:16" ht="15">
      <c r="B131" s="99" t="s">
        <v>144</v>
      </c>
      <c r="C131" s="100"/>
      <c r="D131" s="100"/>
      <c r="E131" s="100"/>
      <c r="F131" s="100"/>
      <c r="G131" s="101"/>
      <c r="H131" s="72">
        <f t="shared" ref="H131:N131" si="19">SUM(H34,H52,H68,H82,H102,H117,H130)</f>
        <v>750</v>
      </c>
      <c r="I131" s="72">
        <f t="shared" si="19"/>
        <v>1350</v>
      </c>
      <c r="J131" s="72">
        <f t="shared" si="19"/>
        <v>90</v>
      </c>
      <c r="K131" s="72">
        <f t="shared" si="19"/>
        <v>480</v>
      </c>
      <c r="L131" s="72">
        <f t="shared" si="19"/>
        <v>0</v>
      </c>
      <c r="M131" s="72">
        <f t="shared" si="19"/>
        <v>2670</v>
      </c>
      <c r="N131" s="72">
        <f t="shared" si="19"/>
        <v>210</v>
      </c>
      <c r="O131" s="11"/>
      <c r="P131" s="11"/>
    </row>
    <row r="132" spans="2:16" ht="14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1"/>
      <c r="P132" s="11"/>
    </row>
    <row r="133" spans="2:16" ht="19.899999999999999" customHeight="1">
      <c r="B133" s="63"/>
      <c r="C133" s="63"/>
      <c r="D133" s="63"/>
      <c r="E133" s="103" t="s">
        <v>236</v>
      </c>
      <c r="F133" s="104"/>
      <c r="G133" s="64"/>
      <c r="H133" s="105" t="s">
        <v>237</v>
      </c>
      <c r="I133" s="105"/>
      <c r="J133" s="105"/>
      <c r="K133" s="105"/>
      <c r="L133" s="105"/>
      <c r="M133" s="105"/>
      <c r="N133" s="84" t="s">
        <v>237</v>
      </c>
      <c r="O133" s="11"/>
      <c r="P133" s="11"/>
    </row>
    <row r="134" spans="2:16" ht="15">
      <c r="B134" s="65"/>
      <c r="C134" s="65"/>
      <c r="D134" s="65"/>
      <c r="E134" s="65"/>
      <c r="F134" s="66"/>
      <c r="G134" s="65"/>
      <c r="H134" s="97" t="s">
        <v>238</v>
      </c>
      <c r="I134" s="98"/>
      <c r="J134" s="98"/>
      <c r="K134" s="98"/>
      <c r="L134" s="98"/>
      <c r="M134" s="98"/>
      <c r="N134" s="67">
        <v>2670</v>
      </c>
      <c r="O134" s="11"/>
      <c r="P134" s="11"/>
    </row>
    <row r="135" spans="2:16" ht="15">
      <c r="B135" s="68"/>
      <c r="C135" s="69"/>
      <c r="D135" s="69"/>
      <c r="E135" s="68"/>
      <c r="F135" s="68"/>
      <c r="G135" s="70"/>
      <c r="H135" s="98" t="s">
        <v>239</v>
      </c>
      <c r="I135" s="98"/>
      <c r="J135" s="98"/>
      <c r="K135" s="98"/>
      <c r="L135" s="98"/>
      <c r="M135" s="98"/>
      <c r="N135" s="71">
        <v>210</v>
      </c>
      <c r="O135" s="11"/>
      <c r="P135" s="11"/>
    </row>
    <row r="136" spans="2:16">
      <c r="B136" s="9"/>
      <c r="C136" s="8"/>
      <c r="D136" s="11"/>
      <c r="E136" s="11"/>
      <c r="F136" s="11"/>
      <c r="G136" s="12"/>
      <c r="I136" s="11"/>
      <c r="J136" s="11"/>
      <c r="K136" s="11"/>
      <c r="L136" s="11"/>
      <c r="M136" s="11"/>
      <c r="N136" s="11"/>
      <c r="O136" s="11"/>
      <c r="P136" s="11"/>
    </row>
    <row r="137" spans="2:16">
      <c r="B137" s="9"/>
      <c r="C137" s="8"/>
      <c r="D137" s="11"/>
      <c r="E137" s="11"/>
      <c r="F137" s="11"/>
      <c r="G137" s="12"/>
      <c r="I137" s="11"/>
      <c r="J137" s="11"/>
      <c r="K137" s="11"/>
      <c r="L137" s="11"/>
      <c r="M137" s="11"/>
      <c r="N137" s="11"/>
      <c r="O137" s="11"/>
      <c r="P137" s="11"/>
    </row>
    <row r="138" spans="2:16">
      <c r="B138" s="9"/>
      <c r="C138" s="8"/>
      <c r="D138" s="11"/>
      <c r="E138" s="11"/>
      <c r="F138" s="11"/>
      <c r="G138" s="12"/>
      <c r="I138" s="11"/>
      <c r="J138" s="11"/>
      <c r="K138" s="11"/>
      <c r="L138" s="11"/>
      <c r="M138" s="11"/>
      <c r="N138" s="11"/>
      <c r="O138" s="11"/>
      <c r="P138" s="11"/>
    </row>
    <row r="139" spans="2:16">
      <c r="B139" s="9"/>
      <c r="C139" s="8"/>
      <c r="D139" s="11"/>
      <c r="E139" s="11"/>
      <c r="F139" s="11"/>
      <c r="G139" s="12"/>
      <c r="I139" s="11"/>
      <c r="J139" s="11"/>
      <c r="K139" s="11"/>
      <c r="L139" s="11"/>
      <c r="M139" s="11"/>
      <c r="N139" s="11"/>
      <c r="O139" s="11"/>
      <c r="P139" s="11"/>
    </row>
    <row r="140" spans="2:16">
      <c r="B140" s="9"/>
      <c r="C140" s="8"/>
      <c r="D140" s="11"/>
      <c r="E140" s="11"/>
      <c r="F140" s="11"/>
      <c r="G140" s="12"/>
      <c r="I140" s="11"/>
      <c r="J140" s="11"/>
      <c r="K140" s="11"/>
      <c r="L140" s="11"/>
      <c r="M140" s="11"/>
      <c r="N140" s="11"/>
      <c r="O140" s="11"/>
      <c r="P140" s="11"/>
    </row>
    <row r="141" spans="2:16">
      <c r="B141" s="9"/>
      <c r="C141" s="8"/>
      <c r="D141" s="11"/>
      <c r="E141" s="11"/>
      <c r="F141" s="11"/>
      <c r="G141" s="12"/>
      <c r="I141" s="11"/>
      <c r="J141" s="11"/>
      <c r="K141" s="11"/>
      <c r="L141" s="11"/>
      <c r="M141" s="11"/>
      <c r="N141" s="11"/>
      <c r="O141" s="11"/>
      <c r="P141" s="11"/>
    </row>
    <row r="142" spans="2:16">
      <c r="B142" s="9"/>
      <c r="C142" s="8"/>
      <c r="D142" s="11"/>
      <c r="E142" s="11"/>
      <c r="F142" s="11"/>
      <c r="G142" s="12"/>
      <c r="I142" s="11"/>
      <c r="J142" s="11"/>
      <c r="K142" s="11"/>
      <c r="L142" s="11"/>
      <c r="M142" s="11"/>
      <c r="N142" s="11"/>
      <c r="O142" s="11"/>
      <c r="P142" s="11"/>
    </row>
    <row r="143" spans="2:16">
      <c r="B143" s="9"/>
      <c r="C143" s="8"/>
      <c r="D143" s="11"/>
      <c r="E143" s="11"/>
      <c r="F143" s="11"/>
      <c r="G143" s="12"/>
      <c r="I143" s="11"/>
      <c r="J143" s="11"/>
      <c r="K143" s="11"/>
      <c r="L143" s="11"/>
      <c r="M143" s="11"/>
      <c r="N143" s="11"/>
      <c r="O143" s="11"/>
      <c r="P143" s="11"/>
    </row>
    <row r="144" spans="2:16">
      <c r="B144" s="9"/>
      <c r="C144" s="8"/>
      <c r="D144" s="11"/>
      <c r="E144" s="11"/>
      <c r="F144" s="11"/>
      <c r="G144" s="12"/>
      <c r="I144" s="11"/>
      <c r="J144" s="11"/>
      <c r="K144" s="11"/>
      <c r="L144" s="11"/>
      <c r="M144" s="11"/>
      <c r="N144" s="11"/>
      <c r="O144" s="11"/>
      <c r="P144" s="11"/>
    </row>
    <row r="145" spans="2:16">
      <c r="B145" s="9"/>
      <c r="C145" s="8"/>
      <c r="D145" s="11"/>
      <c r="E145" s="11"/>
      <c r="F145" s="11"/>
      <c r="G145" s="12"/>
      <c r="I145" s="11"/>
      <c r="J145" s="11"/>
      <c r="K145" s="11"/>
      <c r="L145" s="11"/>
      <c r="M145" s="11"/>
      <c r="N145" s="11"/>
      <c r="O145" s="11"/>
      <c r="P145" s="11"/>
    </row>
    <row r="146" spans="2:16">
      <c r="B146" s="9"/>
      <c r="C146" s="8"/>
      <c r="D146" s="11"/>
      <c r="E146" s="11"/>
      <c r="F146" s="11"/>
      <c r="G146" s="12"/>
      <c r="I146" s="11"/>
      <c r="J146" s="11"/>
      <c r="K146" s="11"/>
      <c r="L146" s="11"/>
      <c r="M146" s="11"/>
      <c r="N146" s="11"/>
      <c r="O146" s="11"/>
      <c r="P146" s="11"/>
    </row>
    <row r="147" spans="2:16">
      <c r="B147" s="9"/>
      <c r="C147" s="8"/>
      <c r="D147" s="11"/>
      <c r="E147" s="11"/>
      <c r="F147" s="11"/>
      <c r="G147" s="12"/>
      <c r="I147" s="11"/>
      <c r="J147" s="11"/>
      <c r="K147" s="11"/>
      <c r="L147" s="11"/>
      <c r="M147" s="11"/>
      <c r="N147" s="11"/>
      <c r="O147" s="11"/>
      <c r="P147" s="11"/>
    </row>
    <row r="148" spans="2:16">
      <c r="B148" s="9"/>
      <c r="C148" s="8"/>
      <c r="D148" s="11"/>
      <c r="E148" s="11"/>
      <c r="F148" s="11"/>
      <c r="G148" s="12"/>
      <c r="I148" s="11"/>
      <c r="J148" s="11"/>
      <c r="K148" s="11"/>
      <c r="L148" s="11"/>
      <c r="M148" s="11"/>
      <c r="N148" s="11"/>
      <c r="O148" s="11"/>
      <c r="P148" s="11"/>
    </row>
    <row r="149" spans="2:16">
      <c r="B149" s="9"/>
      <c r="C149" s="8"/>
      <c r="D149" s="11"/>
      <c r="E149" s="11"/>
      <c r="F149" s="11"/>
      <c r="G149" s="12"/>
      <c r="I149" s="11"/>
      <c r="J149" s="11"/>
      <c r="K149" s="11"/>
      <c r="L149" s="11"/>
      <c r="M149" s="11"/>
      <c r="N149" s="11"/>
      <c r="O149" s="11"/>
      <c r="P149" s="11"/>
    </row>
    <row r="150" spans="2:16">
      <c r="B150" s="9" t="s">
        <v>2</v>
      </c>
      <c r="C150" s="8"/>
      <c r="D150" s="11"/>
      <c r="E150" s="11"/>
      <c r="F150" s="11"/>
      <c r="G150" s="12"/>
      <c r="I150" s="11"/>
      <c r="J150" s="11"/>
      <c r="K150" s="11"/>
      <c r="L150" s="11"/>
      <c r="M150" s="11"/>
      <c r="N150" s="11"/>
      <c r="O150" s="11"/>
      <c r="P150" s="11"/>
    </row>
    <row r="151" spans="2:16">
      <c r="B151" s="9" t="s">
        <v>3</v>
      </c>
      <c r="C151" s="8"/>
      <c r="D151" s="11"/>
      <c r="E151" s="11"/>
      <c r="F151" s="11"/>
      <c r="G151" s="12"/>
      <c r="I151" s="11"/>
      <c r="J151" s="11"/>
      <c r="K151" s="11"/>
      <c r="L151" s="11"/>
      <c r="M151" s="11"/>
      <c r="N151" s="11"/>
      <c r="O151" s="11"/>
      <c r="P151" s="11"/>
    </row>
    <row r="152" spans="2:16">
      <c r="B152" s="9" t="s">
        <v>4</v>
      </c>
      <c r="C152" s="8"/>
      <c r="D152" s="11"/>
      <c r="E152" s="11"/>
      <c r="F152" s="11"/>
      <c r="G152" s="12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>
      <c r="B153" s="9" t="s">
        <v>5</v>
      </c>
      <c r="C153" s="8"/>
      <c r="D153" s="11"/>
      <c r="E153" s="11"/>
      <c r="F153" s="11"/>
      <c r="G153" s="12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>
      <c r="B154" s="22" t="s">
        <v>7</v>
      </c>
      <c r="C154" s="10"/>
      <c r="D154" s="20"/>
      <c r="E154" s="20"/>
      <c r="F154" s="20"/>
      <c r="G154" s="12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>
      <c r="B155" s="9" t="s">
        <v>6</v>
      </c>
      <c r="C155" s="8"/>
      <c r="D155" s="11"/>
      <c r="E155" s="11"/>
      <c r="F155" s="11"/>
      <c r="G155" s="12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>
      <c r="B156" s="1"/>
      <c r="C156" s="6"/>
      <c r="D156" s="6"/>
      <c r="E156" s="6"/>
      <c r="F156" s="6"/>
      <c r="G156" s="7"/>
      <c r="H156" s="6"/>
      <c r="I156" s="6"/>
      <c r="J156" s="6"/>
      <c r="K156" s="6"/>
      <c r="L156" s="6"/>
      <c r="M156" s="6"/>
      <c r="N156" s="6"/>
    </row>
    <row r="157" spans="2:16">
      <c r="B157" s="1"/>
    </row>
    <row r="158" spans="2:16">
      <c r="B158" s="1"/>
    </row>
  </sheetData>
  <mergeCells count="30">
    <mergeCell ref="H134:M134"/>
    <mergeCell ref="H135:M135"/>
    <mergeCell ref="B131:G131"/>
    <mergeCell ref="B132:N132"/>
    <mergeCell ref="E133:F133"/>
    <mergeCell ref="H133:M133"/>
    <mergeCell ref="B130:G130"/>
    <mergeCell ref="B83:N83"/>
    <mergeCell ref="B102:G102"/>
    <mergeCell ref="B103:N103"/>
    <mergeCell ref="B117:G117"/>
    <mergeCell ref="B118:N118"/>
    <mergeCell ref="B68:G68"/>
    <mergeCell ref="B69:N69"/>
    <mergeCell ref="B82:G82"/>
    <mergeCell ref="N18:N19"/>
    <mergeCell ref="H18:M18"/>
    <mergeCell ref="B34:G34"/>
    <mergeCell ref="B52:G52"/>
    <mergeCell ref="B20:N20"/>
    <mergeCell ref="B35:N35"/>
    <mergeCell ref="B53:N53"/>
    <mergeCell ref="B11:N11"/>
    <mergeCell ref="B17:B19"/>
    <mergeCell ref="C17:C19"/>
    <mergeCell ref="D17:D19"/>
    <mergeCell ref="E17:E19"/>
    <mergeCell ref="F17:F19"/>
    <mergeCell ref="G18:G19"/>
    <mergeCell ref="G17:N17"/>
  </mergeCells>
  <phoneticPr fontId="2" type="noConversion"/>
  <pageMargins left="0.35433070866141736" right="0.35433070866141736" top="0.78740157480314965" bottom="0.78740157480314965" header="0.51181102362204722" footer="0.51181102362204722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PG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</dc:creator>
  <cp:lastModifiedBy>Windows User</cp:lastModifiedBy>
  <cp:lastPrinted>2017-11-06T10:19:42Z</cp:lastPrinted>
  <dcterms:created xsi:type="dcterms:W3CDTF">2011-12-06T11:02:39Z</dcterms:created>
  <dcterms:modified xsi:type="dcterms:W3CDTF">2018-04-16T09:45:57Z</dcterms:modified>
</cp:coreProperties>
</file>